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56" windowHeight="9072" activeTab="0"/>
  </bookViews>
  <sheets>
    <sheet name="Доходы дек" sheetId="1" r:id="rId1"/>
  </sheets>
  <externalReferences>
    <externalReference r:id="rId4"/>
  </externalReference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dm">#REF!</definedName>
    <definedName name="reports_atr_prp">#REF!</definedName>
    <definedName name="reports_atr_viddeyat">#REF!</definedName>
    <definedName name="reports_filter_kbk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Titles" localSheetId="0">'Доходы дек'!$20:$20</definedName>
    <definedName name="_xlnm.Print_Area" localSheetId="0">'Доходы дек'!#REF!</definedName>
  </definedNames>
  <calcPr fullCalcOnLoad="1"/>
</workbook>
</file>

<file path=xl/sharedStrings.xml><?xml version="1.0" encoding="utf-8"?>
<sst xmlns="http://schemas.openxmlformats.org/spreadsheetml/2006/main" count="411" uniqueCount="161">
  <si>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</si>
  <si>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</si>
  <si>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</si>
  <si>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</si>
  <si>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</si>
  <si>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</si>
  <si>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</si>
  <si>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>на 01 января 2014 г.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</si>
  <si>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</si>
  <si>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</si>
  <si>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</si>
  <si>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</si>
  <si>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</si>
  <si>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/>
  </si>
  <si>
    <t xml:space="preserve">финансирования дефицита бюджета </t>
  </si>
  <si>
    <t>Отдел образования администрации Корсаковского района Орловской области</t>
  </si>
  <si>
    <t xml:space="preserve">        Глава по БК</t>
  </si>
  <si>
    <t xml:space="preserve">Наименование бюджета </t>
  </si>
  <si>
    <t>Собственный бюджет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</si>
  <si>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</si>
  <si>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</si>
  <si>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</si>
  <si>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</si>
  <si>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</si>
  <si>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</si>
  <si>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        Исполнено</t>
  </si>
  <si>
    <t>Код</t>
  </si>
  <si>
    <t xml:space="preserve">Код дохода </t>
  </si>
  <si>
    <t xml:space="preserve">Утвержденные </t>
  </si>
  <si>
    <t xml:space="preserve">через </t>
  </si>
  <si>
    <t>через</t>
  </si>
  <si>
    <t>некассовые</t>
  </si>
  <si>
    <t>Неисполненные</t>
  </si>
  <si>
    <t xml:space="preserve"> Наименование показателя</t>
  </si>
  <si>
    <t>стро-</t>
  </si>
  <si>
    <t xml:space="preserve">по бюджетной </t>
  </si>
  <si>
    <t xml:space="preserve">бюджетные </t>
  </si>
  <si>
    <t>финансовые</t>
  </si>
  <si>
    <t>банковские</t>
  </si>
  <si>
    <t>операции</t>
  </si>
  <si>
    <t>итого</t>
  </si>
  <si>
    <t>назначения</t>
  </si>
  <si>
    <t>ки</t>
  </si>
  <si>
    <t>классификации</t>
  </si>
  <si>
    <t>органы</t>
  </si>
  <si>
    <t>счета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</si>
  <si>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</si>
  <si>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</si>
  <si>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</si>
  <si>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</si>
  <si>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</si>
  <si>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</si>
  <si>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</si>
  <si>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</si>
  <si>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</si>
  <si>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</si>
  <si>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</si>
  <si>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 xml:space="preserve">                          2. Расходы бюджета</t>
  </si>
  <si>
    <t xml:space="preserve">        Форма 0503127  с.2</t>
  </si>
  <si>
    <t xml:space="preserve">Код расхода 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</si>
  <si>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</si>
  <si>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</si>
  <si>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</si>
  <si>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</si>
  <si>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</si>
  <si>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</si>
  <si>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</si>
  <si>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</si>
  <si>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</si>
  <si>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</si>
  <si>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</si>
  <si>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</si>
  <si>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x</t>
  </si>
  <si>
    <t>Безвозмездные перечисления государственным и муниципальным организациям</t>
  </si>
  <si>
    <t>200</t>
  </si>
  <si>
    <t>00007014205901612241</t>
  </si>
  <si>
    <t xml:space="preserve"> </t>
  </si>
  <si>
    <t>00007014209900611241</t>
  </si>
  <si>
    <t>00007014209900612241</t>
  </si>
  <si>
    <t>00007014362700612241</t>
  </si>
  <si>
    <t>00007015205200611241</t>
  </si>
  <si>
    <t>00007017950400612241</t>
  </si>
  <si>
    <t>00007017951100612241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</si>
  <si>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</si>
  <si>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00007016600000611241</t>
  </si>
  <si>
    <t>Расходы</t>
  </si>
  <si>
    <t>00007016600000612241</t>
  </si>
  <si>
    <t>Безвозмездные перечисления организациям</t>
  </si>
  <si>
    <t>00007017951800612241</t>
  </si>
  <si>
    <t>00007024219900611241</t>
  </si>
  <si>
    <t>Субсидии бюджетным учреждениям на иные цели</t>
  </si>
  <si>
    <t>00007024219900612241</t>
  </si>
  <si>
    <t>00007024239900611241</t>
  </si>
  <si>
    <t>000007024235901612241</t>
  </si>
  <si>
    <t>000007024239900612241</t>
  </si>
  <si>
    <t>00007024362100612241</t>
  </si>
  <si>
    <t>00007025200900611241</t>
  </si>
  <si>
    <t>00007025210204611241</t>
  </si>
  <si>
    <t>00007025210204612241</t>
  </si>
  <si>
    <t>00007026600000611241</t>
  </si>
  <si>
    <t>00007026600000612241</t>
  </si>
  <si>
    <t>00007026700000611241</t>
  </si>
  <si>
    <t>00007027950700612241</t>
  </si>
  <si>
    <t>00007027951100612241</t>
  </si>
  <si>
    <t>00007027951200612241</t>
  </si>
  <si>
    <t>00007027951500612241</t>
  </si>
  <si>
    <t>00007027951600612241</t>
  </si>
  <si>
    <t>00007027951700612241</t>
  </si>
  <si>
    <t>00007074320100244262</t>
  </si>
  <si>
    <t>00007077952500244262</t>
  </si>
  <si>
    <t>00007077952500244340</t>
  </si>
  <si>
    <t>00007077952500244226</t>
  </si>
  <si>
    <t>Заработная плата</t>
  </si>
  <si>
    <t>00007090020400121211</t>
  </si>
  <si>
    <t>Начисления на выплаты по оплате труда</t>
  </si>
  <si>
    <t>00007090020400121213</t>
  </si>
  <si>
    <t>Услуги связи</t>
  </si>
  <si>
    <t>00007090020400244221</t>
  </si>
  <si>
    <t>00007090020400244225</t>
  </si>
  <si>
    <t>Прочие работы, услуги</t>
  </si>
  <si>
    <t>00007090020400244226</t>
  </si>
  <si>
    <t>Прочие расходы</t>
  </si>
  <si>
    <t>00007090020400244290</t>
  </si>
  <si>
    <t>00007090020400244310</t>
  </si>
  <si>
    <t>Увеличение стоимости материальных запасов</t>
  </si>
  <si>
    <t>00007090020400244340</t>
  </si>
  <si>
    <t>Выполнение функций казенными  учреждениями</t>
  </si>
  <si>
    <t>00007090700400612241</t>
  </si>
  <si>
    <t>00007094359900111211</t>
  </si>
  <si>
    <t>Прочие выплаты</t>
  </si>
  <si>
    <t>00007094359900111213</t>
  </si>
  <si>
    <t>00007094359900112212</t>
  </si>
  <si>
    <t>00007094359900244221</t>
  </si>
  <si>
    <t>Транспортные услуги</t>
  </si>
  <si>
    <t>00007094359900244222</t>
  </si>
  <si>
    <t>Работы, услуги по содержанию имущества</t>
  </si>
  <si>
    <t>00007094359900244225</t>
  </si>
  <si>
    <t>00007094359900244226</t>
  </si>
  <si>
    <t>00007094359900244290</t>
  </si>
  <si>
    <t>00007094359900244340</t>
  </si>
  <si>
    <t>00007094359900852290</t>
  </si>
  <si>
    <t>00007094529900121211</t>
  </si>
  <si>
    <t>00007094529900212213</t>
  </si>
  <si>
    <t>00007094529900244221</t>
  </si>
  <si>
    <t>00007094529900244222</t>
  </si>
  <si>
    <t>Коммунальные услуги</t>
  </si>
  <si>
    <t>00007094529900244223</t>
  </si>
  <si>
    <t>00007094529900224225</t>
  </si>
  <si>
    <t>00007094529900244226</t>
  </si>
  <si>
    <t>00007094529900244290</t>
  </si>
  <si>
    <t>00007094529900244310</t>
  </si>
  <si>
    <t>00007094529900244340</t>
  </si>
  <si>
    <t>00007094529900851290</t>
  </si>
  <si>
    <t>00007094529900852290</t>
  </si>
  <si>
    <t>00007097950500244340</t>
  </si>
  <si>
    <t>00007097951400244226</t>
  </si>
  <si>
    <t>00007097952200244262</t>
  </si>
  <si>
    <t>00710035215902313262</t>
  </si>
  <si>
    <t>00710045201000313262</t>
  </si>
  <si>
    <t>00710046730202313262</t>
  </si>
  <si>
    <t>Результат исполнения бюджета                 (дефицит / профицит)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</si>
</sst>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[$-FC19]d\ mmmm\ yyyy\ &quot;г.&quot;"/>
    <numFmt numFmtId="175" formatCode="dd/mm/yy;@"/>
    <numFmt numFmtId="176" formatCode="#,##0.00_ ;\-#,##0.00\ "/>
    <numFmt numFmtId="177" formatCode="d/m/yyyy;@"/>
    <numFmt numFmtId="178" formatCode="#.##0.00"/>
    <numFmt numFmtId="179" formatCode="#.##0.00_ ;\-#.##0.00\ 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8"/>
      <color indexed="8"/>
      <name val="Arial Cyr"/>
      <family val="0"/>
    </font>
    <font>
      <u val="single"/>
      <sz val="10"/>
      <color theme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49" fontId="21" fillId="0" borderId="0" xfId="0" applyNumberFormat="1" applyFont="1" applyAlignment="1">
      <alignment/>
    </xf>
    <xf numFmtId="49" fontId="21" fillId="0" borderId="11" xfId="0" applyNumberFormat="1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4" fontId="21" fillId="0" borderId="12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42" applyNumberFormat="1" applyFont="1" applyBorder="1" applyAlignment="1" applyProtection="1">
      <alignment horizontal="center"/>
      <protection/>
    </xf>
    <xf numFmtId="0" fontId="21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Continuous"/>
    </xf>
    <xf numFmtId="49" fontId="21" fillId="0" borderId="15" xfId="0" applyNumberFormat="1" applyFont="1" applyBorder="1" applyAlignment="1">
      <alignment horizontal="centerContinuous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top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left" wrapText="1"/>
    </xf>
    <xf numFmtId="49" fontId="21" fillId="0" borderId="27" xfId="0" applyNumberFormat="1" applyFont="1" applyFill="1" applyBorder="1" applyAlignment="1">
      <alignment horizontal="center" wrapText="1"/>
    </xf>
    <xf numFmtId="1" fontId="21" fillId="0" borderId="28" xfId="0" applyNumberFormat="1" applyFont="1" applyFill="1" applyBorder="1" applyAlignment="1">
      <alignment horizontal="center" vertical="center"/>
    </xf>
    <xf numFmtId="4" fontId="21" fillId="0" borderId="28" xfId="0" applyNumberFormat="1" applyFont="1" applyFill="1" applyBorder="1" applyAlignment="1">
      <alignment horizontal="right" vertical="center" shrinkToFit="1"/>
    </xf>
    <xf numFmtId="4" fontId="21" fillId="0" borderId="29" xfId="0" applyNumberFormat="1" applyFont="1" applyFill="1" applyBorder="1" applyAlignment="1">
      <alignment horizontal="right" vertical="center" shrinkToFit="1"/>
    </xf>
    <xf numFmtId="4" fontId="21" fillId="0" borderId="28" xfId="0" applyNumberFormat="1" applyFont="1" applyBorder="1" applyAlignment="1">
      <alignment horizontal="right" shrinkToFit="1"/>
    </xf>
    <xf numFmtId="4" fontId="21" fillId="0" borderId="30" xfId="0" applyNumberFormat="1" applyFont="1" applyBorder="1" applyAlignment="1">
      <alignment horizontal="right" shrinkToFit="1"/>
    </xf>
    <xf numFmtId="0" fontId="0" fillId="0" borderId="0" xfId="0" applyNumberFormat="1" applyFill="1" applyAlignment="1">
      <alignment/>
    </xf>
    <xf numFmtId="0" fontId="21" fillId="0" borderId="31" xfId="0" applyNumberFormat="1" applyFont="1" applyFill="1" applyBorder="1" applyAlignment="1">
      <alignment horizontal="left" wrapText="1"/>
    </xf>
    <xf numFmtId="49" fontId="21" fillId="0" borderId="32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right" vertical="center" shrinkToFit="1"/>
    </xf>
    <xf numFmtId="1" fontId="21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/>
    </xf>
    <xf numFmtId="0" fontId="0" fillId="0" borderId="34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1" fillId="0" borderId="35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22" fillId="0" borderId="3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Continuous"/>
    </xf>
    <xf numFmtId="49" fontId="21" fillId="0" borderId="36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left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left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0" fontId="21" fillId="0" borderId="37" xfId="0" applyNumberFormat="1" applyFont="1" applyFill="1" applyBorder="1" applyAlignment="1">
      <alignment horizontal="left" wrapText="1"/>
    </xf>
    <xf numFmtId="0" fontId="21" fillId="0" borderId="41" xfId="0" applyNumberFormat="1" applyFont="1" applyFill="1" applyBorder="1" applyAlignment="1">
      <alignment horizontal="center" vertical="center" shrinkToFit="1"/>
    </xf>
    <xf numFmtId="1" fontId="21" fillId="0" borderId="42" xfId="0" applyNumberFormat="1" applyFont="1" applyFill="1" applyBorder="1" applyAlignment="1">
      <alignment horizontal="center" vertical="center"/>
    </xf>
    <xf numFmtId="4" fontId="21" fillId="0" borderId="42" xfId="0" applyNumberFormat="1" applyFont="1" applyBorder="1" applyAlignment="1">
      <alignment horizontal="right" shrinkToFit="1"/>
    </xf>
    <xf numFmtId="4" fontId="21" fillId="0" borderId="43" xfId="0" applyNumberFormat="1" applyFont="1" applyBorder="1" applyAlignment="1">
      <alignment horizontal="right" shrinkToFit="1"/>
    </xf>
    <xf numFmtId="0" fontId="21" fillId="0" borderId="44" xfId="0" applyNumberFormat="1" applyFont="1" applyFill="1" applyBorder="1" applyAlignment="1">
      <alignment horizontal="left" wrapText="1"/>
    </xf>
    <xf numFmtId="0" fontId="21" fillId="0" borderId="45" xfId="0" applyNumberFormat="1" applyFont="1" applyFill="1" applyBorder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right" vertical="center" shrinkToFit="1"/>
    </xf>
    <xf numFmtId="0" fontId="21" fillId="0" borderId="38" xfId="0" applyFont="1" applyBorder="1" applyAlignment="1">
      <alignment horizontal="left" wrapText="1" indent="2"/>
    </xf>
    <xf numFmtId="49" fontId="21" fillId="0" borderId="46" xfId="0" applyNumberFormat="1" applyFont="1" applyBorder="1" applyAlignment="1">
      <alignment horizontal="center" shrinkToFit="1"/>
    </xf>
    <xf numFmtId="49" fontId="21" fillId="0" borderId="22" xfId="0" applyNumberFormat="1" applyFont="1" applyBorder="1" applyAlignment="1">
      <alignment horizontal="center"/>
    </xf>
    <xf numFmtId="4" fontId="21" fillId="0" borderId="22" xfId="0" applyNumberFormat="1" applyFont="1" applyBorder="1" applyAlignment="1">
      <alignment horizontal="right" shrinkToFit="1"/>
    </xf>
    <xf numFmtId="4" fontId="25" fillId="0" borderId="22" xfId="0" applyNumberFormat="1" applyFont="1" applyBorder="1" applyAlignment="1">
      <alignment horizontal="right" shrinkToFit="1"/>
    </xf>
    <xf numFmtId="0" fontId="0" fillId="0" borderId="18" xfId="0" applyNumberFormat="1" applyFill="1" applyBorder="1" applyAlignment="1">
      <alignment/>
    </xf>
    <xf numFmtId="0" fontId="0" fillId="0" borderId="47" xfId="0" applyNumberFormat="1" applyFill="1" applyBorder="1" applyAlignment="1">
      <alignment/>
    </xf>
    <xf numFmtId="0" fontId="0" fillId="0" borderId="47" xfId="0" applyFont="1" applyFill="1" applyBorder="1" applyAlignment="1">
      <alignment/>
    </xf>
    <xf numFmtId="0" fontId="21" fillId="0" borderId="18" xfId="0" applyNumberFormat="1" applyFont="1" applyFill="1" applyBorder="1" applyAlignment="1">
      <alignment horizontal="left" wrapText="1"/>
    </xf>
    <xf numFmtId="0" fontId="21" fillId="0" borderId="48" xfId="0" applyNumberFormat="1" applyFont="1" applyFill="1" applyBorder="1" applyAlignment="1">
      <alignment horizontal="center" vertical="center" shrinkToFit="1"/>
    </xf>
    <xf numFmtId="1" fontId="21" fillId="0" borderId="49" xfId="0" applyNumberFormat="1" applyFont="1" applyFill="1" applyBorder="1" applyAlignment="1">
      <alignment horizontal="center"/>
    </xf>
    <xf numFmtId="2" fontId="21" fillId="0" borderId="49" xfId="0" applyNumberFormat="1" applyFont="1" applyBorder="1" applyAlignment="1">
      <alignment horizontal="center" shrinkToFit="1"/>
    </xf>
    <xf numFmtId="4" fontId="21" fillId="0" borderId="49" xfId="0" applyNumberFormat="1" applyFont="1" applyBorder="1" applyAlignment="1">
      <alignment horizontal="right" shrinkToFit="1"/>
    </xf>
    <xf numFmtId="2" fontId="21" fillId="0" borderId="50" xfId="0" applyNumberFormat="1" applyFont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rs-RONO\&#1056;&#1072;&#1073;&#1086;&#1095;&#1080;&#1081;%20&#1089;&#1090;&#1086;&#1083;\&#1088;&#1072;&#1081;&#1092;&#1086;\0503127%20&#1088;&#1086;&#1085;&#1086;%20&#1085;&#1072;%2001.0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ноя"/>
      <sheetName val="Доходы ноя"/>
      <sheetName val="Доходы"/>
      <sheetName val="Расходы"/>
      <sheetName val="Источники"/>
      <sheetName val="Расходы окт"/>
      <sheetName val="Доходы окт"/>
      <sheetName val="Расходы декабрь"/>
      <sheetName val="Доходы дек"/>
    </sheetNames>
    <sheetDataSet>
      <sheetData sheetId="7">
        <row r="10">
          <cell r="D10">
            <v>60950782.62</v>
          </cell>
          <cell r="F10">
            <v>60819177.63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21">
      <selection activeCell="H29" sqref="H29"/>
    </sheetView>
  </sheetViews>
  <sheetFormatPr defaultColWidth="9.00390625" defaultRowHeight="12.75"/>
  <cols>
    <col min="1" max="1" width="30.00390625" style="0" customWidth="1"/>
    <col min="2" max="2" width="4.50390625" style="0" customWidth="1"/>
    <col min="3" max="3" width="14.875" style="0" customWidth="1"/>
    <col min="4" max="4" width="15.375" style="0" customWidth="1"/>
    <col min="5" max="5" width="14.125" style="0" customWidth="1"/>
    <col min="6" max="6" width="14.375" style="0" customWidth="1"/>
    <col min="7" max="7" width="8.75390625" style="0" customWidth="1"/>
    <col min="8" max="8" width="8.50390625" style="0" customWidth="1"/>
    <col min="9" max="9" width="14.125" style="0" customWidth="1"/>
  </cols>
  <sheetData>
    <row r="1" spans="1:8" ht="14.25" customHeight="1">
      <c r="A1" s="59" t="s">
        <v>0</v>
      </c>
      <c r="B1" s="60"/>
      <c r="C1" s="60"/>
      <c r="D1" s="60"/>
      <c r="E1" s="60"/>
      <c r="F1" s="60"/>
      <c r="G1" s="60"/>
      <c r="H1" s="60"/>
    </row>
    <row r="2" spans="1:9" ht="12" customHeight="1">
      <c r="A2" s="59" t="s">
        <v>1</v>
      </c>
      <c r="B2" s="60"/>
      <c r="C2" s="60"/>
      <c r="D2" s="60"/>
      <c r="E2" s="60"/>
      <c r="F2" s="60"/>
      <c r="G2" s="60"/>
      <c r="H2" s="60"/>
      <c r="I2" s="1"/>
    </row>
    <row r="3" spans="1:9" ht="12" customHeight="1">
      <c r="A3" s="59" t="s">
        <v>2</v>
      </c>
      <c r="B3" s="60"/>
      <c r="C3" s="60"/>
      <c r="D3" s="60"/>
      <c r="E3" s="60"/>
      <c r="F3" s="60"/>
      <c r="G3" s="60"/>
      <c r="H3" s="66"/>
      <c r="I3" s="2"/>
    </row>
    <row r="4" spans="1:9" ht="12.75" customHeight="1" thickBot="1">
      <c r="A4" s="61" t="s">
        <v>3</v>
      </c>
      <c r="B4" s="62"/>
      <c r="C4" s="62"/>
      <c r="D4" s="62"/>
      <c r="E4" s="62"/>
      <c r="F4" s="62"/>
      <c r="G4" s="62"/>
      <c r="H4" s="5"/>
      <c r="I4" s="6" t="s">
        <v>4</v>
      </c>
    </row>
    <row r="5" spans="1:9" ht="12.75" customHeight="1">
      <c r="A5" s="3"/>
      <c r="B5" s="4"/>
      <c r="C5" s="4"/>
      <c r="D5" s="4"/>
      <c r="E5" s="4"/>
      <c r="F5" s="4"/>
      <c r="G5" s="4"/>
      <c r="H5" s="7" t="s">
        <v>5</v>
      </c>
      <c r="I5" s="8" t="s">
        <v>6</v>
      </c>
    </row>
    <row r="6" spans="1:9" ht="13.5" customHeight="1">
      <c r="A6" s="9"/>
      <c r="B6" s="9"/>
      <c r="C6" s="9"/>
      <c r="D6" s="10" t="s">
        <v>7</v>
      </c>
      <c r="E6" s="9"/>
      <c r="F6" s="9"/>
      <c r="G6" s="9"/>
      <c r="H6" s="11" t="s">
        <v>8</v>
      </c>
      <c r="I6" s="12">
        <v>41652</v>
      </c>
    </row>
    <row r="7" spans="1:9" ht="18" customHeight="1">
      <c r="A7" s="11" t="s">
        <v>9</v>
      </c>
      <c r="B7" s="11"/>
      <c r="C7" s="11"/>
      <c r="D7" s="7"/>
      <c r="E7" s="7"/>
      <c r="F7" s="7"/>
      <c r="G7" s="7"/>
      <c r="H7" s="11"/>
      <c r="I7" s="13"/>
    </row>
    <row r="8" spans="1:9" ht="9.75" customHeight="1">
      <c r="A8" s="11" t="s">
        <v>10</v>
      </c>
      <c r="B8" s="11"/>
      <c r="C8" s="11"/>
      <c r="D8" s="7"/>
      <c r="E8" s="7"/>
      <c r="F8" s="7"/>
      <c r="G8" s="7"/>
      <c r="H8" s="11"/>
      <c r="I8" s="14"/>
    </row>
    <row r="9" spans="1:9" ht="12.75" customHeight="1">
      <c r="A9" s="11" t="s">
        <v>11</v>
      </c>
      <c r="B9" s="11"/>
      <c r="C9" s="11"/>
      <c r="D9" s="7"/>
      <c r="E9" s="7"/>
      <c r="F9" s="7"/>
      <c r="G9" s="7"/>
      <c r="H9" s="11" t="s">
        <v>12</v>
      </c>
      <c r="I9" s="15" t="s">
        <v>13</v>
      </c>
    </row>
    <row r="10" spans="1:9" ht="12.75" customHeight="1">
      <c r="A10" s="11" t="s">
        <v>14</v>
      </c>
      <c r="B10" s="63" t="s">
        <v>15</v>
      </c>
      <c r="C10" s="64"/>
      <c r="D10" s="64"/>
      <c r="E10" s="64"/>
      <c r="F10" s="64"/>
      <c r="G10" s="64"/>
      <c r="H10" s="11" t="s">
        <v>16</v>
      </c>
      <c r="I10" s="16" t="s">
        <v>13</v>
      </c>
    </row>
    <row r="11" spans="1:9" ht="15.75" customHeight="1">
      <c r="A11" s="11" t="s">
        <v>17</v>
      </c>
      <c r="B11" s="67" t="s">
        <v>18</v>
      </c>
      <c r="C11" s="68"/>
      <c r="D11" s="68"/>
      <c r="E11" s="68"/>
      <c r="F11" s="68"/>
      <c r="G11" s="68"/>
      <c r="H11" s="11" t="s">
        <v>19</v>
      </c>
      <c r="I11" s="17">
        <v>0</v>
      </c>
    </row>
    <row r="12" spans="1:9" ht="13.5" customHeight="1">
      <c r="A12" s="11" t="s">
        <v>20</v>
      </c>
      <c r="B12" s="11"/>
      <c r="C12" s="11"/>
      <c r="D12" s="7"/>
      <c r="E12" s="7"/>
      <c r="F12" s="7"/>
      <c r="G12" s="7"/>
      <c r="H12" s="11"/>
      <c r="I12" s="18"/>
    </row>
    <row r="13" spans="1:9" ht="13.5" customHeight="1" thickBot="1">
      <c r="A13" s="11" t="s">
        <v>21</v>
      </c>
      <c r="B13" s="11"/>
      <c r="C13" s="11"/>
      <c r="D13" s="7"/>
      <c r="E13" s="7"/>
      <c r="F13" s="7"/>
      <c r="G13" s="7"/>
      <c r="H13" s="11" t="s">
        <v>22</v>
      </c>
      <c r="I13" s="19" t="s">
        <v>23</v>
      </c>
    </row>
    <row r="14" spans="1:9" s="20" customFormat="1" ht="13.5" customHeight="1">
      <c r="A14" s="65" t="s">
        <v>24</v>
      </c>
      <c r="B14" s="65"/>
      <c r="C14" s="65"/>
      <c r="D14" s="65"/>
      <c r="E14" s="65"/>
      <c r="F14" s="65"/>
      <c r="G14" s="65"/>
      <c r="H14" s="65"/>
      <c r="I14" s="65"/>
    </row>
    <row r="15" spans="1:9" ht="12.75" customHeight="1">
      <c r="A15" s="21"/>
      <c r="B15" s="22"/>
      <c r="C15" s="6"/>
      <c r="D15" s="23"/>
      <c r="E15" s="24"/>
      <c r="F15" s="25" t="s">
        <v>25</v>
      </c>
      <c r="G15" s="26"/>
      <c r="H15" s="27"/>
      <c r="I15" s="23"/>
    </row>
    <row r="16" spans="1:9" ht="9.75" customHeight="1">
      <c r="A16" s="28"/>
      <c r="B16" s="29" t="s">
        <v>26</v>
      </c>
      <c r="C16" s="29" t="s">
        <v>27</v>
      </c>
      <c r="D16" s="30" t="s">
        <v>28</v>
      </c>
      <c r="E16" s="23" t="s">
        <v>29</v>
      </c>
      <c r="F16" s="31" t="s">
        <v>30</v>
      </c>
      <c r="G16" s="23" t="s">
        <v>31</v>
      </c>
      <c r="H16" s="32"/>
      <c r="I16" s="30" t="s">
        <v>32</v>
      </c>
    </row>
    <row r="17" spans="1:9" ht="9.75" customHeight="1">
      <c r="A17" s="28" t="s">
        <v>33</v>
      </c>
      <c r="B17" s="29" t="s">
        <v>34</v>
      </c>
      <c r="C17" s="28" t="s">
        <v>35</v>
      </c>
      <c r="D17" s="30" t="s">
        <v>36</v>
      </c>
      <c r="E17" s="33" t="s">
        <v>37</v>
      </c>
      <c r="F17" s="30" t="s">
        <v>38</v>
      </c>
      <c r="G17" s="30" t="s">
        <v>39</v>
      </c>
      <c r="H17" s="30" t="s">
        <v>40</v>
      </c>
      <c r="I17" s="30" t="s">
        <v>41</v>
      </c>
    </row>
    <row r="18" spans="1:9" ht="9.75" customHeight="1">
      <c r="A18" s="34"/>
      <c r="B18" s="29" t="s">
        <v>42</v>
      </c>
      <c r="C18" s="29" t="s">
        <v>43</v>
      </c>
      <c r="D18" s="30" t="s">
        <v>41</v>
      </c>
      <c r="E18" s="33" t="s">
        <v>44</v>
      </c>
      <c r="F18" s="30" t="s">
        <v>45</v>
      </c>
      <c r="G18" s="30"/>
      <c r="H18" s="30"/>
      <c r="I18" s="30"/>
    </row>
    <row r="19" spans="1:9" ht="6" customHeight="1">
      <c r="A19" s="35"/>
      <c r="B19" s="36"/>
      <c r="C19" s="36"/>
      <c r="D19" s="37"/>
      <c r="E19" s="33"/>
      <c r="F19" s="30"/>
      <c r="G19" s="30"/>
      <c r="H19" s="30"/>
      <c r="I19" s="30"/>
    </row>
    <row r="20" spans="1:9" ht="12" customHeight="1" thickBot="1">
      <c r="A20" s="38">
        <v>1</v>
      </c>
      <c r="B20" s="39">
        <v>2</v>
      </c>
      <c r="C20" s="39">
        <v>3</v>
      </c>
      <c r="D20" s="40" t="s">
        <v>46</v>
      </c>
      <c r="E20" s="41" t="s">
        <v>47</v>
      </c>
      <c r="F20" s="40" t="s">
        <v>48</v>
      </c>
      <c r="G20" s="40" t="s">
        <v>49</v>
      </c>
      <c r="H20" s="40" t="s">
        <v>50</v>
      </c>
      <c r="I20" s="40" t="s">
        <v>51</v>
      </c>
    </row>
    <row r="21" spans="1:9" s="49" customFormat="1" ht="12.75">
      <c r="A21" s="42" t="s">
        <v>52</v>
      </c>
      <c r="B21" s="43" t="s">
        <v>53</v>
      </c>
      <c r="C21" s="44" t="s">
        <v>54</v>
      </c>
      <c r="D21" s="45">
        <f>'[1]Расходы декабрь'!D10</f>
        <v>60950782.62</v>
      </c>
      <c r="E21" s="45">
        <f>'[1]Расходы декабрь'!F10</f>
        <v>60819177.63</v>
      </c>
      <c r="F21" s="46" t="s">
        <v>55</v>
      </c>
      <c r="G21" s="47" t="s">
        <v>55</v>
      </c>
      <c r="H21" s="47">
        <f>E21</f>
        <v>60819177.63</v>
      </c>
      <c r="I21" s="48">
        <f>D21-E21</f>
        <v>131604.98999999464</v>
      </c>
    </row>
    <row r="22" spans="1:9" s="56" customFormat="1" ht="12.75" customHeight="1" thickBot="1">
      <c r="A22" s="50" t="s">
        <v>56</v>
      </c>
      <c r="B22" s="51"/>
      <c r="C22" s="52"/>
      <c r="D22" s="53"/>
      <c r="E22" s="54"/>
      <c r="F22" s="52"/>
      <c r="G22" s="53"/>
      <c r="H22" s="54"/>
      <c r="I22" s="55"/>
    </row>
    <row r="23" spans="1:9" s="49" customFormat="1" ht="12.75">
      <c r="A23" s="57"/>
      <c r="B23" s="58"/>
      <c r="C23" s="58"/>
      <c r="D23" s="58"/>
      <c r="E23" s="58"/>
      <c r="F23" s="58"/>
      <c r="G23" s="58"/>
      <c r="H23" s="58"/>
      <c r="I23" s="58"/>
    </row>
    <row r="25" spans="1:11" ht="13.5">
      <c r="A25" s="69" t="s">
        <v>57</v>
      </c>
      <c r="B25" s="69"/>
      <c r="C25" s="69"/>
      <c r="D25" s="69"/>
      <c r="E25" s="69"/>
      <c r="F25" s="69"/>
      <c r="G25" s="69"/>
      <c r="H25" s="69"/>
      <c r="I25" s="69"/>
      <c r="J25" s="7" t="s">
        <v>58</v>
      </c>
      <c r="K25" s="70"/>
    </row>
    <row r="27" spans="1:11" ht="12.75">
      <c r="A27" s="21"/>
      <c r="B27" s="22"/>
      <c r="C27" s="22" t="s">
        <v>59</v>
      </c>
      <c r="D27" s="23"/>
      <c r="E27" s="23"/>
      <c r="F27" s="71" t="s">
        <v>25</v>
      </c>
      <c r="G27" s="72"/>
      <c r="H27" s="72"/>
      <c r="I27" s="73"/>
      <c r="J27" s="74" t="s">
        <v>60</v>
      </c>
      <c r="K27" s="32"/>
    </row>
    <row r="28" spans="1:11" ht="12.75">
      <c r="A28" s="28"/>
      <c r="B28" s="29" t="s">
        <v>26</v>
      </c>
      <c r="C28" s="28" t="s">
        <v>35</v>
      </c>
      <c r="D28" s="30" t="s">
        <v>28</v>
      </c>
      <c r="E28" s="30" t="s">
        <v>61</v>
      </c>
      <c r="F28" s="75"/>
      <c r="G28" s="76"/>
      <c r="H28" s="76"/>
      <c r="I28" s="77"/>
      <c r="J28" s="78" t="s">
        <v>62</v>
      </c>
      <c r="K28" s="79"/>
    </row>
    <row r="29" spans="1:11" ht="12.75">
      <c r="A29" s="34"/>
      <c r="B29" s="29" t="s">
        <v>34</v>
      </c>
      <c r="C29" s="28" t="s">
        <v>43</v>
      </c>
      <c r="D29" s="30" t="s">
        <v>36</v>
      </c>
      <c r="E29" s="30" t="s">
        <v>63</v>
      </c>
      <c r="F29" s="23" t="s">
        <v>30</v>
      </c>
      <c r="G29" s="31" t="s">
        <v>30</v>
      </c>
      <c r="H29" s="23" t="s">
        <v>31</v>
      </c>
      <c r="I29" s="32"/>
      <c r="J29" s="80" t="s">
        <v>64</v>
      </c>
      <c r="K29" s="30" t="s">
        <v>64</v>
      </c>
    </row>
    <row r="30" spans="1:11" ht="12.75">
      <c r="A30" s="28" t="s">
        <v>33</v>
      </c>
      <c r="B30" s="29" t="s">
        <v>42</v>
      </c>
      <c r="C30" s="29"/>
      <c r="D30" s="30" t="s">
        <v>41</v>
      </c>
      <c r="E30" s="33" t="s">
        <v>65</v>
      </c>
      <c r="F30" s="33" t="s">
        <v>37</v>
      </c>
      <c r="G30" s="30" t="s">
        <v>38</v>
      </c>
      <c r="H30" s="30" t="s">
        <v>39</v>
      </c>
      <c r="I30" s="30" t="s">
        <v>40</v>
      </c>
      <c r="J30" s="80" t="s">
        <v>66</v>
      </c>
      <c r="K30" s="30" t="s">
        <v>67</v>
      </c>
    </row>
    <row r="31" spans="1:11" ht="12.75">
      <c r="A31" s="34"/>
      <c r="B31" s="29"/>
      <c r="C31" s="29"/>
      <c r="D31" s="30"/>
      <c r="E31" s="33"/>
      <c r="F31" s="33" t="s">
        <v>44</v>
      </c>
      <c r="G31" s="30" t="s">
        <v>45</v>
      </c>
      <c r="H31" s="30"/>
      <c r="I31" s="30"/>
      <c r="J31" s="80" t="s">
        <v>68</v>
      </c>
      <c r="K31" s="30" t="s">
        <v>63</v>
      </c>
    </row>
    <row r="32" spans="1:11" ht="12.75">
      <c r="A32" s="34"/>
      <c r="B32" s="29"/>
      <c r="C32" s="29"/>
      <c r="D32" s="30"/>
      <c r="E32" s="33"/>
      <c r="F32" s="33"/>
      <c r="G32" s="30"/>
      <c r="H32" s="30"/>
      <c r="I32" s="30"/>
      <c r="J32" s="80"/>
      <c r="K32" s="30" t="s">
        <v>65</v>
      </c>
    </row>
    <row r="33" spans="1:11" ht="13.5" thickBot="1">
      <c r="A33" s="38">
        <v>1</v>
      </c>
      <c r="B33" s="39">
        <v>2</v>
      </c>
      <c r="C33" s="39">
        <v>3</v>
      </c>
      <c r="D33" s="40" t="s">
        <v>46</v>
      </c>
      <c r="E33" s="41" t="s">
        <v>47</v>
      </c>
      <c r="F33" s="41" t="s">
        <v>48</v>
      </c>
      <c r="G33" s="40" t="s">
        <v>49</v>
      </c>
      <c r="H33" s="40" t="s">
        <v>50</v>
      </c>
      <c r="I33" s="40" t="s">
        <v>51</v>
      </c>
      <c r="J33" s="81" t="s">
        <v>69</v>
      </c>
      <c r="K33" s="40" t="s">
        <v>70</v>
      </c>
    </row>
    <row r="34" spans="1:11" ht="12.75">
      <c r="A34" s="82" t="s">
        <v>71</v>
      </c>
      <c r="B34" s="83">
        <v>200</v>
      </c>
      <c r="C34" s="84" t="s">
        <v>72</v>
      </c>
      <c r="D34" s="85">
        <f>D36+D37+D39+D40+D41+D42+D43+D44+D45+D46+D47+D48+D50+D51+D52+D53+D54+D55+D56+D57+D58+D59+D60+D61+D62+D63+D64+D65+D66+D67+D69+D70+D71+D72+D73+D74+D76+D77+D78+D79+D80+D81+D82+D83+D84+D85+D86+D87+D88+D89+D90+D92+D93+D94+D95+D96+D97+D99+D100+D103+D104+D105</f>
        <v>60950782.62</v>
      </c>
      <c r="E34" s="85">
        <f>E36+E37+E38+E39+E40+E41+E42+E43+E44+E45+E46+E47+E48+E49+E50+E51+E52+E53+E54+E55+E56+E57+E58+E59+E60+E61+E62+E63+E64+E65+E66+E67+E68+E69+E70+E71+E72+E73+E74+E75+E76+E77+E78+E79+E80+E81+E82+E83+E84+E85+E86+E87+E88+E89+E90+E91+E92+E93+E94+E95+E96+E97+E98+E99+E100+E101+E102+E103+E104+E105</f>
        <v>60819177.63</v>
      </c>
      <c r="F34" s="85">
        <f>F36+F37+F38+F39+F40+F41+F42+F43+F44+F45+F46+F47+F48+F49+F50+F51+F52+F53+F54+F55+F56+F57+F58+F59+F60+F61+F62+F63+F64+F65+F66+F67+F68+F69+F70+F71+F72+F73+F74+F75+F76+F77+F78+F79+F80+F81+F82+F83+F84+F85+F86+F87+F88+F89+F90+F91+F92+F93+F94+F95+F96+F97+F98+F99+F100+F101+F102+F103+F104+F105</f>
        <v>60819177.63</v>
      </c>
      <c r="G34" s="85">
        <v>0</v>
      </c>
      <c r="H34" s="85">
        <v>0</v>
      </c>
      <c r="I34" s="85">
        <f>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</f>
        <v>60819177.63</v>
      </c>
      <c r="J34" s="85">
        <f aca="true" t="shared" si="0" ref="J34:J39">I34-D34</f>
        <v>-131604.98999999464</v>
      </c>
      <c r="K34" s="86">
        <f>K37+K39+K45+K46+K48+K52+K53+K54+K55+K56+K58+K60+K69+K70+K71+K99+K103+K104+K47</f>
        <v>0</v>
      </c>
    </row>
    <row r="35" spans="1:11" ht="12.75">
      <c r="A35" s="87" t="s">
        <v>56</v>
      </c>
      <c r="B35" s="88"/>
      <c r="C35" s="53"/>
      <c r="D35" s="89"/>
      <c r="E35" s="89"/>
      <c r="F35" s="53"/>
      <c r="G35" s="89"/>
      <c r="H35" s="89"/>
      <c r="I35" s="53"/>
      <c r="J35" s="85">
        <f t="shared" si="0"/>
        <v>0</v>
      </c>
      <c r="K35" s="86">
        <f>I35-E35</f>
        <v>0</v>
      </c>
    </row>
    <row r="36" spans="1:11" ht="30.75">
      <c r="A36" s="90" t="s">
        <v>73</v>
      </c>
      <c r="B36" s="91" t="s">
        <v>74</v>
      </c>
      <c r="C36" s="92" t="s">
        <v>75</v>
      </c>
      <c r="D36" s="93">
        <v>16800</v>
      </c>
      <c r="E36" s="93">
        <v>16800</v>
      </c>
      <c r="F36" s="93">
        <f aca="true" t="shared" si="1" ref="F36:F99">E36</f>
        <v>16800</v>
      </c>
      <c r="G36" s="93" t="s">
        <v>76</v>
      </c>
      <c r="H36" s="93" t="s">
        <v>55</v>
      </c>
      <c r="I36" s="93">
        <f aca="true" t="shared" si="2" ref="I36:I99">F36</f>
        <v>16800</v>
      </c>
      <c r="J36" s="85">
        <f t="shared" si="0"/>
        <v>0</v>
      </c>
      <c r="K36" s="86">
        <f>I36-E36</f>
        <v>0</v>
      </c>
    </row>
    <row r="37" spans="1:11" ht="30.75">
      <c r="A37" s="90" t="s">
        <v>73</v>
      </c>
      <c r="B37" s="91" t="s">
        <v>74</v>
      </c>
      <c r="C37" s="92" t="s">
        <v>77</v>
      </c>
      <c r="D37" s="93">
        <v>5525000</v>
      </c>
      <c r="E37" s="93">
        <v>5514919.03</v>
      </c>
      <c r="F37" s="93">
        <f t="shared" si="1"/>
        <v>5514919.03</v>
      </c>
      <c r="G37" s="93" t="s">
        <v>55</v>
      </c>
      <c r="H37" s="93" t="s">
        <v>55</v>
      </c>
      <c r="I37" s="93">
        <f t="shared" si="2"/>
        <v>5514919.03</v>
      </c>
      <c r="J37" s="85">
        <f t="shared" si="0"/>
        <v>-10080.96999999974</v>
      </c>
      <c r="K37" s="86">
        <v>0</v>
      </c>
    </row>
    <row r="38" spans="1:11" ht="12.75">
      <c r="A38" s="90"/>
      <c r="B38" s="91"/>
      <c r="C38" s="92" t="s">
        <v>78</v>
      </c>
      <c r="D38" s="93">
        <v>0</v>
      </c>
      <c r="E38" s="93">
        <v>0</v>
      </c>
      <c r="F38" s="93">
        <f t="shared" si="1"/>
        <v>0</v>
      </c>
      <c r="G38" s="93"/>
      <c r="H38" s="93"/>
      <c r="I38" s="93">
        <f t="shared" si="2"/>
        <v>0</v>
      </c>
      <c r="J38" s="85">
        <f t="shared" si="0"/>
        <v>0</v>
      </c>
      <c r="K38" s="86"/>
    </row>
    <row r="39" spans="1:11" ht="12.75">
      <c r="A39" s="90"/>
      <c r="B39" s="91"/>
      <c r="C39" s="92" t="s">
        <v>79</v>
      </c>
      <c r="D39" s="93">
        <v>1230000</v>
      </c>
      <c r="E39" s="93">
        <v>1135200</v>
      </c>
      <c r="F39" s="93">
        <f t="shared" si="1"/>
        <v>1135200</v>
      </c>
      <c r="G39" s="93"/>
      <c r="H39" s="93"/>
      <c r="I39" s="93">
        <f t="shared" si="2"/>
        <v>1135200</v>
      </c>
      <c r="J39" s="85">
        <f t="shared" si="0"/>
        <v>-94800</v>
      </c>
      <c r="K39" s="86">
        <v>0</v>
      </c>
    </row>
    <row r="40" spans="1:11" ht="12.75">
      <c r="A40" s="90"/>
      <c r="B40" s="91"/>
      <c r="C40" s="92" t="s">
        <v>80</v>
      </c>
      <c r="D40" s="93">
        <v>645300</v>
      </c>
      <c r="E40" s="93">
        <v>645300</v>
      </c>
      <c r="F40" s="93">
        <f t="shared" si="1"/>
        <v>645300</v>
      </c>
      <c r="G40" s="93"/>
      <c r="H40" s="93"/>
      <c r="I40" s="93">
        <f t="shared" si="2"/>
        <v>645300</v>
      </c>
      <c r="J40" s="85"/>
      <c r="K40" s="86"/>
    </row>
    <row r="41" spans="1:11" ht="30.75">
      <c r="A41" s="90" t="s">
        <v>73</v>
      </c>
      <c r="B41" s="91" t="s">
        <v>74</v>
      </c>
      <c r="C41" s="92" t="s">
        <v>81</v>
      </c>
      <c r="D41" s="93">
        <v>18300</v>
      </c>
      <c r="E41" s="93">
        <v>18300</v>
      </c>
      <c r="F41" s="93">
        <f t="shared" si="1"/>
        <v>18300</v>
      </c>
      <c r="G41" s="93" t="s">
        <v>55</v>
      </c>
      <c r="H41" s="93" t="s">
        <v>55</v>
      </c>
      <c r="I41" s="93">
        <f t="shared" si="2"/>
        <v>18300</v>
      </c>
      <c r="J41" s="85">
        <f aca="true" t="shared" si="3" ref="J41:J48">I41-D41</f>
        <v>0</v>
      </c>
      <c r="K41" s="86">
        <f>I41-E41</f>
        <v>0</v>
      </c>
    </row>
    <row r="42" spans="1:11" ht="30.75">
      <c r="A42" s="90" t="s">
        <v>73</v>
      </c>
      <c r="B42" s="91" t="s">
        <v>74</v>
      </c>
      <c r="C42" s="92" t="s">
        <v>82</v>
      </c>
      <c r="D42" s="93">
        <v>72600</v>
      </c>
      <c r="E42" s="93">
        <v>72558.98</v>
      </c>
      <c r="F42" s="93">
        <f t="shared" si="1"/>
        <v>72558.98</v>
      </c>
      <c r="G42" s="93" t="s">
        <v>55</v>
      </c>
      <c r="H42" s="93" t="s">
        <v>55</v>
      </c>
      <c r="I42" s="93">
        <f t="shared" si="2"/>
        <v>72558.98</v>
      </c>
      <c r="J42" s="85">
        <f t="shared" si="3"/>
        <v>-41.020000000004075</v>
      </c>
      <c r="K42" s="86">
        <v>0</v>
      </c>
    </row>
    <row r="43" spans="1:11" ht="51">
      <c r="A43" s="90" t="s">
        <v>83</v>
      </c>
      <c r="B43" s="91" t="s">
        <v>74</v>
      </c>
      <c r="C43" s="92" t="s">
        <v>84</v>
      </c>
      <c r="D43" s="93">
        <v>30000</v>
      </c>
      <c r="E43" s="93">
        <v>30000</v>
      </c>
      <c r="F43" s="93">
        <f t="shared" si="1"/>
        <v>30000</v>
      </c>
      <c r="G43" s="93" t="s">
        <v>55</v>
      </c>
      <c r="H43" s="93" t="s">
        <v>55</v>
      </c>
      <c r="I43" s="93">
        <f t="shared" si="2"/>
        <v>30000</v>
      </c>
      <c r="J43" s="85">
        <f t="shared" si="3"/>
        <v>0</v>
      </c>
      <c r="K43" s="86">
        <f>I43-E43</f>
        <v>0</v>
      </c>
    </row>
    <row r="44" spans="1:11" ht="12.75">
      <c r="A44" s="90" t="s">
        <v>85</v>
      </c>
      <c r="B44" s="91" t="s">
        <v>74</v>
      </c>
      <c r="C44" s="92" t="s">
        <v>86</v>
      </c>
      <c r="D44" s="93">
        <v>20000</v>
      </c>
      <c r="E44" s="93">
        <v>20000</v>
      </c>
      <c r="F44" s="93">
        <f t="shared" si="1"/>
        <v>20000</v>
      </c>
      <c r="G44" s="93" t="s">
        <v>55</v>
      </c>
      <c r="H44" s="93" t="s">
        <v>55</v>
      </c>
      <c r="I44" s="93">
        <f t="shared" si="2"/>
        <v>20000</v>
      </c>
      <c r="J44" s="85">
        <f t="shared" si="3"/>
        <v>0</v>
      </c>
      <c r="K44" s="86">
        <f>I44-E44</f>
        <v>0</v>
      </c>
    </row>
    <row r="45" spans="1:11" ht="21">
      <c r="A45" s="90" t="s">
        <v>87</v>
      </c>
      <c r="B45" s="91" t="s">
        <v>74</v>
      </c>
      <c r="C45" s="92" t="s">
        <v>88</v>
      </c>
      <c r="D45" s="93">
        <v>146000</v>
      </c>
      <c r="E45" s="93">
        <v>145635.43</v>
      </c>
      <c r="F45" s="93">
        <f t="shared" si="1"/>
        <v>145635.43</v>
      </c>
      <c r="G45" s="93"/>
      <c r="H45" s="93" t="s">
        <v>76</v>
      </c>
      <c r="I45" s="93">
        <f t="shared" si="2"/>
        <v>145635.43</v>
      </c>
      <c r="J45" s="85">
        <f t="shared" si="3"/>
        <v>-364.570000000007</v>
      </c>
      <c r="K45" s="86">
        <v>0</v>
      </c>
    </row>
    <row r="46" spans="1:11" ht="30.75">
      <c r="A46" s="90" t="s">
        <v>73</v>
      </c>
      <c r="B46" s="91" t="s">
        <v>74</v>
      </c>
      <c r="C46" s="92" t="s">
        <v>89</v>
      </c>
      <c r="D46" s="93">
        <v>4898000</v>
      </c>
      <c r="E46" s="93">
        <v>4888113.57</v>
      </c>
      <c r="F46" s="93">
        <f t="shared" si="1"/>
        <v>4888113.57</v>
      </c>
      <c r="G46" s="93" t="s">
        <v>55</v>
      </c>
      <c r="H46" s="93" t="s">
        <v>55</v>
      </c>
      <c r="I46" s="93">
        <f t="shared" si="2"/>
        <v>4888113.57</v>
      </c>
      <c r="J46" s="85">
        <f t="shared" si="3"/>
        <v>-9886.429999999702</v>
      </c>
      <c r="K46" s="86">
        <f>I46-E46</f>
        <v>0</v>
      </c>
    </row>
    <row r="47" spans="1:11" ht="21">
      <c r="A47" s="90" t="s">
        <v>90</v>
      </c>
      <c r="B47" s="91" t="s">
        <v>74</v>
      </c>
      <c r="C47" s="92" t="s">
        <v>91</v>
      </c>
      <c r="D47" s="93">
        <v>604125</v>
      </c>
      <c r="E47" s="93">
        <v>599534.92</v>
      </c>
      <c r="F47" s="93">
        <f t="shared" si="1"/>
        <v>599534.92</v>
      </c>
      <c r="G47" s="93" t="s">
        <v>55</v>
      </c>
      <c r="H47" s="93" t="s">
        <v>55</v>
      </c>
      <c r="I47" s="93">
        <f t="shared" si="2"/>
        <v>599534.92</v>
      </c>
      <c r="J47" s="85">
        <f t="shared" si="3"/>
        <v>-4590.079999999958</v>
      </c>
      <c r="K47" s="86">
        <f>I47-E47</f>
        <v>0</v>
      </c>
    </row>
    <row r="48" spans="1:11" ht="12.75">
      <c r="A48" s="90" t="s">
        <v>85</v>
      </c>
      <c r="B48" s="91" t="s">
        <v>74</v>
      </c>
      <c r="C48" s="92" t="s">
        <v>92</v>
      </c>
      <c r="D48" s="93">
        <v>1440000</v>
      </c>
      <c r="E48" s="93">
        <v>1436955.33</v>
      </c>
      <c r="F48" s="93">
        <f t="shared" si="1"/>
        <v>1436955.33</v>
      </c>
      <c r="G48" s="93" t="s">
        <v>55</v>
      </c>
      <c r="H48" s="93" t="s">
        <v>55</v>
      </c>
      <c r="I48" s="93">
        <f t="shared" si="2"/>
        <v>1436955.33</v>
      </c>
      <c r="J48" s="85">
        <f t="shared" si="3"/>
        <v>-3044.6699999999255</v>
      </c>
      <c r="K48" s="86">
        <f>I48-E48</f>
        <v>0</v>
      </c>
    </row>
    <row r="49" spans="1:11" ht="12.75">
      <c r="A49" s="90"/>
      <c r="B49" s="91"/>
      <c r="C49" s="92" t="s">
        <v>93</v>
      </c>
      <c r="D49" s="93">
        <v>0</v>
      </c>
      <c r="E49" s="93">
        <v>0</v>
      </c>
      <c r="F49" s="93">
        <f t="shared" si="1"/>
        <v>0</v>
      </c>
      <c r="G49" s="93" t="s">
        <v>76</v>
      </c>
      <c r="H49" s="93"/>
      <c r="I49" s="93">
        <f t="shared" si="2"/>
        <v>0</v>
      </c>
      <c r="J49" s="85"/>
      <c r="K49" s="86"/>
    </row>
    <row r="50" spans="1:11" ht="21">
      <c r="A50" s="90" t="s">
        <v>87</v>
      </c>
      <c r="B50" s="91" t="s">
        <v>74</v>
      </c>
      <c r="C50" s="92" t="s">
        <v>94</v>
      </c>
      <c r="D50" s="93">
        <v>36000</v>
      </c>
      <c r="E50" s="93">
        <v>35010</v>
      </c>
      <c r="F50" s="93">
        <f t="shared" si="1"/>
        <v>35010</v>
      </c>
      <c r="G50" s="93" t="s">
        <v>55</v>
      </c>
      <c r="H50" s="93" t="s">
        <v>55</v>
      </c>
      <c r="I50" s="93">
        <f t="shared" si="2"/>
        <v>35010</v>
      </c>
      <c r="J50" s="85">
        <f aca="true" t="shared" si="4" ref="J50:J106">I50-D50</f>
        <v>-990</v>
      </c>
      <c r="K50" s="86">
        <f aca="true" t="shared" si="5" ref="K50:K106">I50-E50</f>
        <v>0</v>
      </c>
    </row>
    <row r="51" spans="1:11" ht="30.75">
      <c r="A51" s="90" t="s">
        <v>73</v>
      </c>
      <c r="B51" s="91" t="s">
        <v>74</v>
      </c>
      <c r="C51" s="92" t="s">
        <v>95</v>
      </c>
      <c r="D51" s="94">
        <v>570000</v>
      </c>
      <c r="E51" s="93">
        <v>570000</v>
      </c>
      <c r="F51" s="93">
        <f t="shared" si="1"/>
        <v>570000</v>
      </c>
      <c r="G51" s="93" t="s">
        <v>55</v>
      </c>
      <c r="H51" s="93" t="s">
        <v>55</v>
      </c>
      <c r="I51" s="93">
        <f t="shared" si="2"/>
        <v>570000</v>
      </c>
      <c r="J51" s="85">
        <f t="shared" si="4"/>
        <v>0</v>
      </c>
      <c r="K51" s="86">
        <f t="shared" si="5"/>
        <v>0</v>
      </c>
    </row>
    <row r="52" spans="1:11" ht="51">
      <c r="A52" s="90" t="s">
        <v>83</v>
      </c>
      <c r="B52" s="91" t="s">
        <v>74</v>
      </c>
      <c r="C52" s="92" t="s">
        <v>95</v>
      </c>
      <c r="D52" s="93">
        <v>3132800</v>
      </c>
      <c r="E52" s="93">
        <v>3132770</v>
      </c>
      <c r="F52" s="93">
        <f t="shared" si="1"/>
        <v>3132770</v>
      </c>
      <c r="G52" s="93" t="s">
        <v>55</v>
      </c>
      <c r="H52" s="93" t="s">
        <v>55</v>
      </c>
      <c r="I52" s="93">
        <f t="shared" si="2"/>
        <v>3132770</v>
      </c>
      <c r="J52" s="85">
        <f t="shared" si="4"/>
        <v>-30</v>
      </c>
      <c r="K52" s="86">
        <f t="shared" si="5"/>
        <v>0</v>
      </c>
    </row>
    <row r="53" spans="1:11" ht="12.75">
      <c r="A53" s="90" t="s">
        <v>85</v>
      </c>
      <c r="B53" s="91" t="s">
        <v>74</v>
      </c>
      <c r="C53" s="92" t="s">
        <v>96</v>
      </c>
      <c r="D53" s="93">
        <v>883400</v>
      </c>
      <c r="E53" s="93">
        <v>883400</v>
      </c>
      <c r="F53" s="93">
        <f t="shared" si="1"/>
        <v>883400</v>
      </c>
      <c r="G53" s="93" t="s">
        <v>55</v>
      </c>
      <c r="H53" s="93" t="s">
        <v>55</v>
      </c>
      <c r="I53" s="93">
        <f t="shared" si="2"/>
        <v>883400</v>
      </c>
      <c r="J53" s="85">
        <f t="shared" si="4"/>
        <v>0</v>
      </c>
      <c r="K53" s="86">
        <f t="shared" si="5"/>
        <v>0</v>
      </c>
    </row>
    <row r="54" spans="1:11" ht="21">
      <c r="A54" s="90" t="s">
        <v>87</v>
      </c>
      <c r="B54" s="91" t="s">
        <v>74</v>
      </c>
      <c r="C54" s="92" t="s">
        <v>97</v>
      </c>
      <c r="D54" s="93">
        <v>34911000</v>
      </c>
      <c r="E54" s="93">
        <v>34911000</v>
      </c>
      <c r="F54" s="93">
        <f t="shared" si="1"/>
        <v>34911000</v>
      </c>
      <c r="G54" s="93" t="s">
        <v>55</v>
      </c>
      <c r="H54" s="93" t="s">
        <v>55</v>
      </c>
      <c r="I54" s="93">
        <f t="shared" si="2"/>
        <v>34911000</v>
      </c>
      <c r="J54" s="85">
        <f t="shared" si="4"/>
        <v>0</v>
      </c>
      <c r="K54" s="86">
        <f t="shared" si="5"/>
        <v>0</v>
      </c>
    </row>
    <row r="55" spans="1:11" ht="30.75">
      <c r="A55" s="90" t="s">
        <v>73</v>
      </c>
      <c r="B55" s="91" t="s">
        <v>74</v>
      </c>
      <c r="C55" s="92" t="s">
        <v>98</v>
      </c>
      <c r="D55" s="93">
        <v>96000</v>
      </c>
      <c r="E55" s="93">
        <v>96000</v>
      </c>
      <c r="F55" s="93">
        <f t="shared" si="1"/>
        <v>96000</v>
      </c>
      <c r="G55" s="93" t="s">
        <v>55</v>
      </c>
      <c r="H55" s="93" t="s">
        <v>55</v>
      </c>
      <c r="I55" s="93">
        <f t="shared" si="2"/>
        <v>96000</v>
      </c>
      <c r="J55" s="85">
        <f t="shared" si="4"/>
        <v>0</v>
      </c>
      <c r="K55" s="86">
        <f t="shared" si="5"/>
        <v>0</v>
      </c>
    </row>
    <row r="56" spans="1:11" ht="12.75">
      <c r="A56" s="90"/>
      <c r="B56" s="91"/>
      <c r="C56" s="92" t="s">
        <v>99</v>
      </c>
      <c r="D56" s="93">
        <v>100000</v>
      </c>
      <c r="E56" s="93">
        <v>100000</v>
      </c>
      <c r="F56" s="93">
        <f t="shared" si="1"/>
        <v>100000</v>
      </c>
      <c r="G56" s="93" t="s">
        <v>76</v>
      </c>
      <c r="H56" s="93"/>
      <c r="I56" s="93">
        <f t="shared" si="2"/>
        <v>100000</v>
      </c>
      <c r="J56" s="85">
        <f t="shared" si="4"/>
        <v>0</v>
      </c>
      <c r="K56" s="86">
        <f t="shared" si="5"/>
        <v>0</v>
      </c>
    </row>
    <row r="57" spans="1:11" ht="21">
      <c r="A57" s="90" t="s">
        <v>90</v>
      </c>
      <c r="B57" s="91" t="s">
        <v>74</v>
      </c>
      <c r="C57" s="92" t="s">
        <v>100</v>
      </c>
      <c r="D57" s="93">
        <v>100000</v>
      </c>
      <c r="E57" s="93">
        <v>100000</v>
      </c>
      <c r="F57" s="93">
        <f t="shared" si="1"/>
        <v>100000</v>
      </c>
      <c r="G57" s="93" t="s">
        <v>55</v>
      </c>
      <c r="H57" s="93" t="s">
        <v>55</v>
      </c>
      <c r="I57" s="93">
        <f t="shared" si="2"/>
        <v>100000</v>
      </c>
      <c r="J57" s="85">
        <f t="shared" si="4"/>
        <v>0</v>
      </c>
      <c r="K57" s="86">
        <f t="shared" si="5"/>
        <v>0</v>
      </c>
    </row>
    <row r="58" spans="1:11" ht="12.75">
      <c r="A58" s="90" t="s">
        <v>85</v>
      </c>
      <c r="B58" s="91" t="s">
        <v>74</v>
      </c>
      <c r="C58" s="92" t="s">
        <v>101</v>
      </c>
      <c r="D58" s="93">
        <v>1037000</v>
      </c>
      <c r="E58" s="93">
        <v>1037000</v>
      </c>
      <c r="F58" s="93">
        <f t="shared" si="1"/>
        <v>1037000</v>
      </c>
      <c r="G58" s="93" t="s">
        <v>55</v>
      </c>
      <c r="H58" s="93" t="s">
        <v>55</v>
      </c>
      <c r="I58" s="93">
        <f t="shared" si="2"/>
        <v>1037000</v>
      </c>
      <c r="J58" s="85">
        <f t="shared" si="4"/>
        <v>0</v>
      </c>
      <c r="K58" s="86">
        <f t="shared" si="5"/>
        <v>0</v>
      </c>
    </row>
    <row r="59" spans="1:11" ht="21">
      <c r="A59" s="90" t="s">
        <v>87</v>
      </c>
      <c r="B59" s="91" t="s">
        <v>74</v>
      </c>
      <c r="C59" s="92" t="s">
        <v>102</v>
      </c>
      <c r="D59" s="93">
        <v>6000</v>
      </c>
      <c r="E59" s="93">
        <v>6000</v>
      </c>
      <c r="F59" s="93">
        <f t="shared" si="1"/>
        <v>6000</v>
      </c>
      <c r="G59" s="93" t="s">
        <v>55</v>
      </c>
      <c r="H59" s="93" t="s">
        <v>55</v>
      </c>
      <c r="I59" s="93">
        <f t="shared" si="2"/>
        <v>6000</v>
      </c>
      <c r="J59" s="85">
        <f t="shared" si="4"/>
        <v>0</v>
      </c>
      <c r="K59" s="86">
        <f t="shared" si="5"/>
        <v>0</v>
      </c>
    </row>
    <row r="60" spans="1:11" ht="30.75">
      <c r="A60" s="90" t="s">
        <v>73</v>
      </c>
      <c r="B60" s="91" t="s">
        <v>74</v>
      </c>
      <c r="C60" s="92" t="s">
        <v>103</v>
      </c>
      <c r="D60" s="93">
        <v>225100</v>
      </c>
      <c r="E60" s="93">
        <v>225047.97</v>
      </c>
      <c r="F60" s="93">
        <f t="shared" si="1"/>
        <v>225047.97</v>
      </c>
      <c r="G60" s="93" t="s">
        <v>55</v>
      </c>
      <c r="H60" s="93" t="s">
        <v>55</v>
      </c>
      <c r="I60" s="93">
        <f t="shared" si="2"/>
        <v>225047.97</v>
      </c>
      <c r="J60" s="85">
        <f t="shared" si="4"/>
        <v>-52.029999999998836</v>
      </c>
      <c r="K60" s="86">
        <f t="shared" si="5"/>
        <v>0</v>
      </c>
    </row>
    <row r="61" spans="1:11" ht="21">
      <c r="A61" s="90" t="s">
        <v>90</v>
      </c>
      <c r="B61" s="91" t="s">
        <v>74</v>
      </c>
      <c r="C61" s="92" t="s">
        <v>104</v>
      </c>
      <c r="D61" s="93">
        <v>18100</v>
      </c>
      <c r="E61" s="93">
        <v>18099</v>
      </c>
      <c r="F61" s="93">
        <f t="shared" si="1"/>
        <v>18099</v>
      </c>
      <c r="G61" s="93" t="s">
        <v>55</v>
      </c>
      <c r="H61" s="93" t="s">
        <v>55</v>
      </c>
      <c r="I61" s="93">
        <f t="shared" si="2"/>
        <v>18099</v>
      </c>
      <c r="J61" s="85">
        <f t="shared" si="4"/>
        <v>-1</v>
      </c>
      <c r="K61" s="86">
        <f t="shared" si="5"/>
        <v>0</v>
      </c>
    </row>
    <row r="62" spans="1:11" ht="12.75">
      <c r="A62" s="90" t="s">
        <v>85</v>
      </c>
      <c r="B62" s="91" t="s">
        <v>74</v>
      </c>
      <c r="C62" s="92" t="s">
        <v>105</v>
      </c>
      <c r="D62" s="93">
        <v>16600</v>
      </c>
      <c r="E62" s="93">
        <v>16600</v>
      </c>
      <c r="F62" s="93">
        <f t="shared" si="1"/>
        <v>16600</v>
      </c>
      <c r="G62" s="93" t="s">
        <v>55</v>
      </c>
      <c r="H62" s="93" t="s">
        <v>55</v>
      </c>
      <c r="I62" s="93">
        <f t="shared" si="2"/>
        <v>16600</v>
      </c>
      <c r="J62" s="85">
        <f t="shared" si="4"/>
        <v>0</v>
      </c>
      <c r="K62" s="86">
        <f t="shared" si="5"/>
        <v>0</v>
      </c>
    </row>
    <row r="63" spans="1:11" ht="21">
      <c r="A63" s="90" t="s">
        <v>87</v>
      </c>
      <c r="B63" s="91" t="s">
        <v>74</v>
      </c>
      <c r="C63" s="92" t="s">
        <v>106</v>
      </c>
      <c r="D63" s="93">
        <v>157100</v>
      </c>
      <c r="E63" s="93">
        <v>157081</v>
      </c>
      <c r="F63" s="93">
        <f t="shared" si="1"/>
        <v>157081</v>
      </c>
      <c r="G63" s="93" t="s">
        <v>55</v>
      </c>
      <c r="H63" s="93" t="s">
        <v>55</v>
      </c>
      <c r="I63" s="93">
        <f t="shared" si="2"/>
        <v>157081</v>
      </c>
      <c r="J63" s="85">
        <f t="shared" si="4"/>
        <v>-19</v>
      </c>
      <c r="K63" s="86">
        <f t="shared" si="5"/>
        <v>0</v>
      </c>
    </row>
    <row r="64" spans="1:11" ht="30.75">
      <c r="A64" s="90" t="s">
        <v>73</v>
      </c>
      <c r="B64" s="91" t="s">
        <v>74</v>
      </c>
      <c r="C64" s="92" t="s">
        <v>107</v>
      </c>
      <c r="D64" s="93">
        <v>850000</v>
      </c>
      <c r="E64" s="93">
        <v>848282</v>
      </c>
      <c r="F64" s="93">
        <f t="shared" si="1"/>
        <v>848282</v>
      </c>
      <c r="G64" s="93" t="s">
        <v>76</v>
      </c>
      <c r="H64" s="93" t="s">
        <v>76</v>
      </c>
      <c r="I64" s="93">
        <f t="shared" si="2"/>
        <v>848282</v>
      </c>
      <c r="J64" s="85">
        <f t="shared" si="4"/>
        <v>-1718</v>
      </c>
      <c r="K64" s="86">
        <f t="shared" si="5"/>
        <v>0</v>
      </c>
    </row>
    <row r="65" spans="1:11" ht="51">
      <c r="A65" s="90" t="s">
        <v>83</v>
      </c>
      <c r="B65" s="91" t="s">
        <v>74</v>
      </c>
      <c r="C65" s="92" t="s">
        <v>108</v>
      </c>
      <c r="D65" s="93">
        <v>35475</v>
      </c>
      <c r="E65" s="93">
        <v>35475</v>
      </c>
      <c r="F65" s="93">
        <f t="shared" si="1"/>
        <v>35475</v>
      </c>
      <c r="G65" s="93"/>
      <c r="H65" s="93" t="s">
        <v>76</v>
      </c>
      <c r="I65" s="93">
        <f t="shared" si="2"/>
        <v>35475</v>
      </c>
      <c r="J65" s="85">
        <f t="shared" si="4"/>
        <v>0</v>
      </c>
      <c r="K65" s="86">
        <f t="shared" si="5"/>
        <v>0</v>
      </c>
    </row>
    <row r="66" spans="1:11" ht="12.75">
      <c r="A66" s="90" t="s">
        <v>85</v>
      </c>
      <c r="B66" s="91" t="s">
        <v>74</v>
      </c>
      <c r="C66" s="92" t="s">
        <v>109</v>
      </c>
      <c r="D66" s="93">
        <v>22900</v>
      </c>
      <c r="E66" s="93">
        <v>22900</v>
      </c>
      <c r="F66" s="93">
        <f t="shared" si="1"/>
        <v>22900</v>
      </c>
      <c r="G66" s="93" t="s">
        <v>55</v>
      </c>
      <c r="H66" s="93" t="s">
        <v>55</v>
      </c>
      <c r="I66" s="93">
        <f t="shared" si="2"/>
        <v>22900</v>
      </c>
      <c r="J66" s="85">
        <f t="shared" si="4"/>
        <v>0</v>
      </c>
      <c r="K66" s="86">
        <f t="shared" si="5"/>
        <v>0</v>
      </c>
    </row>
    <row r="67" spans="1:11" ht="21">
      <c r="A67" s="90" t="s">
        <v>87</v>
      </c>
      <c r="B67" s="91" t="s">
        <v>74</v>
      </c>
      <c r="C67" s="92" t="s">
        <v>110</v>
      </c>
      <c r="D67" s="93">
        <v>334000</v>
      </c>
      <c r="E67" s="93">
        <v>333744</v>
      </c>
      <c r="F67" s="93">
        <f t="shared" si="1"/>
        <v>333744</v>
      </c>
      <c r="G67" s="93" t="s">
        <v>55</v>
      </c>
      <c r="H67" s="93" t="s">
        <v>55</v>
      </c>
      <c r="I67" s="93">
        <f t="shared" si="2"/>
        <v>333744</v>
      </c>
      <c r="J67" s="85">
        <f t="shared" si="4"/>
        <v>-256</v>
      </c>
      <c r="K67" s="86">
        <f t="shared" si="5"/>
        <v>0</v>
      </c>
    </row>
    <row r="68" spans="1:11" ht="12.75">
      <c r="A68" s="90"/>
      <c r="B68" s="91"/>
      <c r="C68" s="92" t="s">
        <v>111</v>
      </c>
      <c r="D68" s="93">
        <v>0</v>
      </c>
      <c r="E68" s="93">
        <v>0</v>
      </c>
      <c r="F68" s="93">
        <f t="shared" si="1"/>
        <v>0</v>
      </c>
      <c r="G68" s="93"/>
      <c r="H68" s="93"/>
      <c r="I68" s="93">
        <f t="shared" si="2"/>
        <v>0</v>
      </c>
      <c r="J68" s="85">
        <f t="shared" si="4"/>
        <v>0</v>
      </c>
      <c r="K68" s="86">
        <f t="shared" si="5"/>
        <v>0</v>
      </c>
    </row>
    <row r="69" spans="1:11" ht="12.75">
      <c r="A69" s="90" t="s">
        <v>112</v>
      </c>
      <c r="B69" s="91" t="s">
        <v>74</v>
      </c>
      <c r="C69" s="92" t="s">
        <v>113</v>
      </c>
      <c r="D69" s="93">
        <v>923000</v>
      </c>
      <c r="E69" s="93">
        <v>922810.36</v>
      </c>
      <c r="F69" s="93">
        <f t="shared" si="1"/>
        <v>922810.36</v>
      </c>
      <c r="G69" s="93" t="s">
        <v>55</v>
      </c>
      <c r="H69" s="93" t="s">
        <v>55</v>
      </c>
      <c r="I69" s="93">
        <f t="shared" si="2"/>
        <v>922810.36</v>
      </c>
      <c r="J69" s="85">
        <f t="shared" si="4"/>
        <v>-189.64000000001397</v>
      </c>
      <c r="K69" s="86">
        <f t="shared" si="5"/>
        <v>0</v>
      </c>
    </row>
    <row r="70" spans="1:11" ht="21">
      <c r="A70" s="90" t="s">
        <v>114</v>
      </c>
      <c r="B70" s="91" t="s">
        <v>74</v>
      </c>
      <c r="C70" s="92" t="s">
        <v>115</v>
      </c>
      <c r="D70" s="93">
        <v>109000</v>
      </c>
      <c r="E70" s="93">
        <v>108779</v>
      </c>
      <c r="F70" s="93">
        <f t="shared" si="1"/>
        <v>108779</v>
      </c>
      <c r="G70" s="93" t="s">
        <v>55</v>
      </c>
      <c r="H70" s="93" t="s">
        <v>55</v>
      </c>
      <c r="I70" s="93">
        <f t="shared" si="2"/>
        <v>108779</v>
      </c>
      <c r="J70" s="85">
        <f t="shared" si="4"/>
        <v>-221</v>
      </c>
      <c r="K70" s="86">
        <f t="shared" si="5"/>
        <v>0</v>
      </c>
    </row>
    <row r="71" spans="1:11" ht="12.75">
      <c r="A71" s="90" t="s">
        <v>116</v>
      </c>
      <c r="B71" s="91" t="s">
        <v>74</v>
      </c>
      <c r="C71" s="92" t="s">
        <v>117</v>
      </c>
      <c r="D71" s="93">
        <v>35300</v>
      </c>
      <c r="E71" s="93">
        <v>35219</v>
      </c>
      <c r="F71" s="93">
        <f t="shared" si="1"/>
        <v>35219</v>
      </c>
      <c r="G71" s="93" t="s">
        <v>55</v>
      </c>
      <c r="H71" s="93" t="s">
        <v>55</v>
      </c>
      <c r="I71" s="93">
        <f t="shared" si="2"/>
        <v>35219</v>
      </c>
      <c r="J71" s="85">
        <f t="shared" si="4"/>
        <v>-81</v>
      </c>
      <c r="K71" s="86">
        <f t="shared" si="5"/>
        <v>0</v>
      </c>
    </row>
    <row r="72" spans="1:11" ht="12.75">
      <c r="A72" s="90"/>
      <c r="B72" s="91"/>
      <c r="C72" s="92" t="s">
        <v>118</v>
      </c>
      <c r="D72" s="93">
        <v>0</v>
      </c>
      <c r="E72" s="93">
        <v>0</v>
      </c>
      <c r="F72" s="93">
        <f t="shared" si="1"/>
        <v>0</v>
      </c>
      <c r="G72" s="93"/>
      <c r="H72" s="93"/>
      <c r="I72" s="93">
        <f t="shared" si="2"/>
        <v>0</v>
      </c>
      <c r="J72" s="85">
        <f t="shared" si="4"/>
        <v>0</v>
      </c>
      <c r="K72" s="86">
        <f t="shared" si="5"/>
        <v>0</v>
      </c>
    </row>
    <row r="73" spans="1:11" ht="12.75">
      <c r="A73" s="90" t="s">
        <v>119</v>
      </c>
      <c r="B73" s="91" t="s">
        <v>74</v>
      </c>
      <c r="C73" s="92" t="s">
        <v>120</v>
      </c>
      <c r="D73" s="93">
        <v>16500</v>
      </c>
      <c r="E73" s="93">
        <v>16343</v>
      </c>
      <c r="F73" s="93">
        <f t="shared" si="1"/>
        <v>16343</v>
      </c>
      <c r="G73" s="93" t="s">
        <v>55</v>
      </c>
      <c r="H73" s="93" t="s">
        <v>55</v>
      </c>
      <c r="I73" s="93">
        <f t="shared" si="2"/>
        <v>16343</v>
      </c>
      <c r="J73" s="85">
        <f t="shared" si="4"/>
        <v>-157</v>
      </c>
      <c r="K73" s="86">
        <f t="shared" si="5"/>
        <v>0</v>
      </c>
    </row>
    <row r="74" spans="1:11" ht="12.75">
      <c r="A74" s="90" t="s">
        <v>121</v>
      </c>
      <c r="B74" s="91" t="s">
        <v>74</v>
      </c>
      <c r="C74" s="92" t="s">
        <v>122</v>
      </c>
      <c r="D74" s="93">
        <v>1400</v>
      </c>
      <c r="E74" s="93">
        <v>1363.67</v>
      </c>
      <c r="F74" s="93">
        <f t="shared" si="1"/>
        <v>1363.67</v>
      </c>
      <c r="G74" s="93" t="s">
        <v>55</v>
      </c>
      <c r="H74" s="93" t="s">
        <v>55</v>
      </c>
      <c r="I74" s="93">
        <f t="shared" si="2"/>
        <v>1363.67</v>
      </c>
      <c r="J74" s="85">
        <f t="shared" si="4"/>
        <v>-36.32999999999993</v>
      </c>
      <c r="K74" s="86">
        <f t="shared" si="5"/>
        <v>0</v>
      </c>
    </row>
    <row r="75" spans="1:11" ht="12.75">
      <c r="A75" s="90"/>
      <c r="B75" s="91"/>
      <c r="C75" s="92" t="s">
        <v>123</v>
      </c>
      <c r="D75" s="93">
        <v>0</v>
      </c>
      <c r="E75" s="93">
        <v>0</v>
      </c>
      <c r="F75" s="93">
        <f t="shared" si="1"/>
        <v>0</v>
      </c>
      <c r="G75" s="93"/>
      <c r="H75" s="93"/>
      <c r="I75" s="93">
        <f t="shared" si="2"/>
        <v>0</v>
      </c>
      <c r="J75" s="85">
        <f t="shared" si="4"/>
        <v>0</v>
      </c>
      <c r="K75" s="86">
        <f t="shared" si="5"/>
        <v>0</v>
      </c>
    </row>
    <row r="76" spans="1:11" ht="21">
      <c r="A76" s="90" t="s">
        <v>124</v>
      </c>
      <c r="B76" s="91" t="s">
        <v>74</v>
      </c>
      <c r="C76" s="92" t="s">
        <v>125</v>
      </c>
      <c r="D76" s="93">
        <v>7500</v>
      </c>
      <c r="E76" s="93">
        <v>7500</v>
      </c>
      <c r="F76" s="93">
        <f t="shared" si="1"/>
        <v>7500</v>
      </c>
      <c r="G76" s="93" t="s">
        <v>55</v>
      </c>
      <c r="H76" s="93" t="s">
        <v>55</v>
      </c>
      <c r="I76" s="93">
        <f t="shared" si="2"/>
        <v>7500</v>
      </c>
      <c r="J76" s="85">
        <f t="shared" si="4"/>
        <v>0</v>
      </c>
      <c r="K76" s="86">
        <f t="shared" si="5"/>
        <v>0</v>
      </c>
    </row>
    <row r="77" spans="1:11" ht="21">
      <c r="A77" s="90" t="s">
        <v>126</v>
      </c>
      <c r="B77" s="91" t="s">
        <v>74</v>
      </c>
      <c r="C77" s="92" t="s">
        <v>127</v>
      </c>
      <c r="D77" s="93">
        <v>46170.72</v>
      </c>
      <c r="E77" s="93">
        <v>46170.72</v>
      </c>
      <c r="F77" s="93">
        <f t="shared" si="1"/>
        <v>46170.72</v>
      </c>
      <c r="G77" s="93" t="s">
        <v>55</v>
      </c>
      <c r="H77" s="93" t="s">
        <v>55</v>
      </c>
      <c r="I77" s="93">
        <f t="shared" si="2"/>
        <v>46170.72</v>
      </c>
      <c r="J77" s="85">
        <f t="shared" si="4"/>
        <v>0</v>
      </c>
      <c r="K77" s="86">
        <f t="shared" si="5"/>
        <v>0</v>
      </c>
    </row>
    <row r="78" spans="1:11" ht="12.75">
      <c r="A78" s="90" t="s">
        <v>112</v>
      </c>
      <c r="B78" s="91" t="s">
        <v>74</v>
      </c>
      <c r="C78" s="92" t="s">
        <v>128</v>
      </c>
      <c r="D78" s="93">
        <v>667100</v>
      </c>
      <c r="E78" s="93">
        <v>667095.66</v>
      </c>
      <c r="F78" s="93">
        <f t="shared" si="1"/>
        <v>667095.66</v>
      </c>
      <c r="G78" s="93" t="s">
        <v>55</v>
      </c>
      <c r="H78" s="93" t="s">
        <v>55</v>
      </c>
      <c r="I78" s="93">
        <f t="shared" si="2"/>
        <v>667095.66</v>
      </c>
      <c r="J78" s="85">
        <f t="shared" si="4"/>
        <v>-4.339999999967404</v>
      </c>
      <c r="K78" s="86">
        <f t="shared" si="5"/>
        <v>0</v>
      </c>
    </row>
    <row r="79" spans="1:11" ht="12.75">
      <c r="A79" s="90" t="s">
        <v>129</v>
      </c>
      <c r="B79" s="91" t="s">
        <v>74</v>
      </c>
      <c r="C79" s="92" t="s">
        <v>130</v>
      </c>
      <c r="D79" s="93">
        <v>77500</v>
      </c>
      <c r="E79" s="93">
        <v>77319</v>
      </c>
      <c r="F79" s="93">
        <f t="shared" si="1"/>
        <v>77319</v>
      </c>
      <c r="G79" s="93" t="s">
        <v>55</v>
      </c>
      <c r="H79" s="93" t="s">
        <v>55</v>
      </c>
      <c r="I79" s="93">
        <f t="shared" si="2"/>
        <v>77319</v>
      </c>
      <c r="J79" s="85">
        <f t="shared" si="4"/>
        <v>-181</v>
      </c>
      <c r="K79" s="86">
        <f t="shared" si="5"/>
        <v>0</v>
      </c>
    </row>
    <row r="80" spans="1:11" ht="21">
      <c r="A80" s="90" t="s">
        <v>114</v>
      </c>
      <c r="B80" s="91" t="s">
        <v>74</v>
      </c>
      <c r="C80" s="92" t="s">
        <v>131</v>
      </c>
      <c r="D80" s="93">
        <v>4000</v>
      </c>
      <c r="E80" s="93">
        <v>4000</v>
      </c>
      <c r="F80" s="93">
        <f t="shared" si="1"/>
        <v>4000</v>
      </c>
      <c r="G80" s="93" t="s">
        <v>55</v>
      </c>
      <c r="H80" s="93" t="s">
        <v>55</v>
      </c>
      <c r="I80" s="93">
        <f t="shared" si="2"/>
        <v>4000</v>
      </c>
      <c r="J80" s="85">
        <f t="shared" si="4"/>
        <v>0</v>
      </c>
      <c r="K80" s="86">
        <f t="shared" si="5"/>
        <v>0</v>
      </c>
    </row>
    <row r="81" spans="1:11" ht="12.75">
      <c r="A81" s="90" t="s">
        <v>116</v>
      </c>
      <c r="B81" s="91" t="s">
        <v>74</v>
      </c>
      <c r="C81" s="92" t="s">
        <v>132</v>
      </c>
      <c r="D81" s="93">
        <v>17800</v>
      </c>
      <c r="E81" s="93">
        <v>17778</v>
      </c>
      <c r="F81" s="93">
        <f t="shared" si="1"/>
        <v>17778</v>
      </c>
      <c r="G81" s="93" t="s">
        <v>55</v>
      </c>
      <c r="H81" s="93" t="s">
        <v>55</v>
      </c>
      <c r="I81" s="93">
        <f t="shared" si="2"/>
        <v>17778</v>
      </c>
      <c r="J81" s="85">
        <f t="shared" si="4"/>
        <v>-22</v>
      </c>
      <c r="K81" s="86">
        <f t="shared" si="5"/>
        <v>0</v>
      </c>
    </row>
    <row r="82" spans="1:11" ht="12.75">
      <c r="A82" s="90" t="s">
        <v>133</v>
      </c>
      <c r="B82" s="91" t="s">
        <v>74</v>
      </c>
      <c r="C82" s="92" t="s">
        <v>134</v>
      </c>
      <c r="D82" s="93">
        <v>2700</v>
      </c>
      <c r="E82" s="93">
        <v>2645.14</v>
      </c>
      <c r="F82" s="93">
        <f t="shared" si="1"/>
        <v>2645.14</v>
      </c>
      <c r="G82" s="93" t="s">
        <v>55</v>
      </c>
      <c r="H82" s="93" t="s">
        <v>55</v>
      </c>
      <c r="I82" s="93">
        <f t="shared" si="2"/>
        <v>2645.14</v>
      </c>
      <c r="J82" s="85">
        <f t="shared" si="4"/>
        <v>-54.86000000000013</v>
      </c>
      <c r="K82" s="86">
        <f t="shared" si="5"/>
        <v>0</v>
      </c>
    </row>
    <row r="83" spans="1:11" ht="21">
      <c r="A83" s="90" t="s">
        <v>135</v>
      </c>
      <c r="B83" s="91" t="s">
        <v>74</v>
      </c>
      <c r="C83" s="92" t="s">
        <v>136</v>
      </c>
      <c r="D83" s="93">
        <v>1000</v>
      </c>
      <c r="E83" s="93">
        <v>900</v>
      </c>
      <c r="F83" s="93">
        <f t="shared" si="1"/>
        <v>900</v>
      </c>
      <c r="G83" s="93" t="s">
        <v>55</v>
      </c>
      <c r="H83" s="93" t="s">
        <v>55</v>
      </c>
      <c r="I83" s="93">
        <f t="shared" si="2"/>
        <v>900</v>
      </c>
      <c r="J83" s="85">
        <f t="shared" si="4"/>
        <v>-100</v>
      </c>
      <c r="K83" s="86">
        <f t="shared" si="5"/>
        <v>0</v>
      </c>
    </row>
    <row r="84" spans="1:11" ht="12.75">
      <c r="A84" s="90" t="s">
        <v>119</v>
      </c>
      <c r="B84" s="91" t="s">
        <v>74</v>
      </c>
      <c r="C84" s="92" t="s">
        <v>137</v>
      </c>
      <c r="D84" s="93">
        <v>1500</v>
      </c>
      <c r="E84" s="93">
        <v>1440</v>
      </c>
      <c r="F84" s="93">
        <f t="shared" si="1"/>
        <v>1440</v>
      </c>
      <c r="G84" s="93" t="s">
        <v>55</v>
      </c>
      <c r="H84" s="93" t="s">
        <v>55</v>
      </c>
      <c r="I84" s="93">
        <f t="shared" si="2"/>
        <v>1440</v>
      </c>
      <c r="J84" s="85">
        <f t="shared" si="4"/>
        <v>-60</v>
      </c>
      <c r="K84" s="86">
        <f t="shared" si="5"/>
        <v>0</v>
      </c>
    </row>
    <row r="85" spans="1:11" ht="12.75">
      <c r="A85" s="90" t="s">
        <v>121</v>
      </c>
      <c r="B85" s="91" t="s">
        <v>74</v>
      </c>
      <c r="C85" s="92" t="s">
        <v>138</v>
      </c>
      <c r="D85" s="93">
        <v>670</v>
      </c>
      <c r="E85" s="93">
        <v>669.14</v>
      </c>
      <c r="F85" s="93">
        <f t="shared" si="1"/>
        <v>669.14</v>
      </c>
      <c r="G85" s="93" t="s">
        <v>55</v>
      </c>
      <c r="H85" s="93" t="s">
        <v>55</v>
      </c>
      <c r="I85" s="93">
        <f t="shared" si="2"/>
        <v>669.14</v>
      </c>
      <c r="J85" s="85">
        <f t="shared" si="4"/>
        <v>-0.8600000000000136</v>
      </c>
      <c r="K85" s="86">
        <f t="shared" si="5"/>
        <v>0</v>
      </c>
    </row>
    <row r="86" spans="1:11" ht="21">
      <c r="A86" s="90" t="s">
        <v>124</v>
      </c>
      <c r="B86" s="91" t="s">
        <v>74</v>
      </c>
      <c r="C86" s="92" t="s">
        <v>139</v>
      </c>
      <c r="D86" s="93">
        <v>11600</v>
      </c>
      <c r="E86" s="93">
        <v>11584</v>
      </c>
      <c r="F86" s="93">
        <f t="shared" si="1"/>
        <v>11584</v>
      </c>
      <c r="G86" s="93" t="s">
        <v>55</v>
      </c>
      <c r="H86" s="93" t="s">
        <v>55</v>
      </c>
      <c r="I86" s="93">
        <f t="shared" si="2"/>
        <v>11584</v>
      </c>
      <c r="J86" s="85">
        <f t="shared" si="4"/>
        <v>-16</v>
      </c>
      <c r="K86" s="86">
        <f t="shared" si="5"/>
        <v>0</v>
      </c>
    </row>
    <row r="87" spans="1:11" ht="21">
      <c r="A87" s="90" t="s">
        <v>126</v>
      </c>
      <c r="B87" s="91" t="s">
        <v>74</v>
      </c>
      <c r="C87" s="92" t="s">
        <v>140</v>
      </c>
      <c r="D87" s="93">
        <v>1630</v>
      </c>
      <c r="E87" s="93">
        <v>1616.44</v>
      </c>
      <c r="F87" s="93">
        <f t="shared" si="1"/>
        <v>1616.44</v>
      </c>
      <c r="G87" s="93" t="s">
        <v>55</v>
      </c>
      <c r="H87" s="93" t="s">
        <v>55</v>
      </c>
      <c r="I87" s="93">
        <f t="shared" si="2"/>
        <v>1616.44</v>
      </c>
      <c r="J87" s="85">
        <f t="shared" si="4"/>
        <v>-13.559999999999945</v>
      </c>
      <c r="K87" s="86">
        <f t="shared" si="5"/>
        <v>0</v>
      </c>
    </row>
    <row r="88" spans="1:11" ht="12.75">
      <c r="A88" s="90" t="s">
        <v>112</v>
      </c>
      <c r="B88" s="91" t="s">
        <v>74</v>
      </c>
      <c r="C88" s="92" t="s">
        <v>141</v>
      </c>
      <c r="D88" s="93">
        <v>604400</v>
      </c>
      <c r="E88" s="93">
        <v>604335.62</v>
      </c>
      <c r="F88" s="93">
        <f t="shared" si="1"/>
        <v>604335.62</v>
      </c>
      <c r="G88" s="93" t="s">
        <v>55</v>
      </c>
      <c r="H88" s="93" t="s">
        <v>55</v>
      </c>
      <c r="I88" s="93">
        <f t="shared" si="2"/>
        <v>604335.62</v>
      </c>
      <c r="J88" s="85">
        <f t="shared" si="4"/>
        <v>-64.38000000000466</v>
      </c>
      <c r="K88" s="86">
        <f t="shared" si="5"/>
        <v>0</v>
      </c>
    </row>
    <row r="89" spans="1:11" ht="21">
      <c r="A89" s="90" t="s">
        <v>114</v>
      </c>
      <c r="B89" s="91" t="s">
        <v>74</v>
      </c>
      <c r="C89" s="92" t="s">
        <v>142</v>
      </c>
      <c r="D89" s="93">
        <v>73000</v>
      </c>
      <c r="E89" s="93">
        <v>72934</v>
      </c>
      <c r="F89" s="93">
        <f t="shared" si="1"/>
        <v>72934</v>
      </c>
      <c r="G89" s="93" t="s">
        <v>55</v>
      </c>
      <c r="H89" s="93" t="s">
        <v>55</v>
      </c>
      <c r="I89" s="93">
        <f t="shared" si="2"/>
        <v>72934</v>
      </c>
      <c r="J89" s="85">
        <f t="shared" si="4"/>
        <v>-66</v>
      </c>
      <c r="K89" s="86">
        <f t="shared" si="5"/>
        <v>0</v>
      </c>
    </row>
    <row r="90" spans="1:11" ht="12.75">
      <c r="A90" s="90" t="s">
        <v>116</v>
      </c>
      <c r="B90" s="91" t="s">
        <v>74</v>
      </c>
      <c r="C90" s="92" t="s">
        <v>143</v>
      </c>
      <c r="D90" s="93">
        <v>53700</v>
      </c>
      <c r="E90" s="93">
        <v>53696</v>
      </c>
      <c r="F90" s="93">
        <f t="shared" si="1"/>
        <v>53696</v>
      </c>
      <c r="G90" s="93" t="s">
        <v>55</v>
      </c>
      <c r="H90" s="93" t="s">
        <v>55</v>
      </c>
      <c r="I90" s="93">
        <f t="shared" si="2"/>
        <v>53696</v>
      </c>
      <c r="J90" s="85">
        <f t="shared" si="4"/>
        <v>-4</v>
      </c>
      <c r="K90" s="86">
        <f t="shared" si="5"/>
        <v>0</v>
      </c>
    </row>
    <row r="91" spans="1:11" ht="12.75">
      <c r="A91" s="90"/>
      <c r="B91" s="91"/>
      <c r="C91" s="92" t="s">
        <v>144</v>
      </c>
      <c r="D91" s="93">
        <v>0</v>
      </c>
      <c r="E91" s="93">
        <v>0</v>
      </c>
      <c r="F91" s="93">
        <f t="shared" si="1"/>
        <v>0</v>
      </c>
      <c r="G91" s="93"/>
      <c r="H91" s="93"/>
      <c r="I91" s="93">
        <f t="shared" si="2"/>
        <v>0</v>
      </c>
      <c r="J91" s="85">
        <f t="shared" si="4"/>
        <v>0</v>
      </c>
      <c r="K91" s="86">
        <f t="shared" si="5"/>
        <v>0</v>
      </c>
    </row>
    <row r="92" spans="1:11" ht="12.75">
      <c r="A92" s="90" t="s">
        <v>145</v>
      </c>
      <c r="B92" s="91" t="s">
        <v>74</v>
      </c>
      <c r="C92" s="92" t="s">
        <v>146</v>
      </c>
      <c r="D92" s="93">
        <v>88600</v>
      </c>
      <c r="E92" s="93">
        <v>88524.77</v>
      </c>
      <c r="F92" s="93">
        <f t="shared" si="1"/>
        <v>88524.77</v>
      </c>
      <c r="G92" s="93" t="s">
        <v>55</v>
      </c>
      <c r="H92" s="93" t="s">
        <v>55</v>
      </c>
      <c r="I92" s="93">
        <f t="shared" si="2"/>
        <v>88524.77</v>
      </c>
      <c r="J92" s="85">
        <f t="shared" si="4"/>
        <v>-75.22999999999593</v>
      </c>
      <c r="K92" s="86">
        <f t="shared" si="5"/>
        <v>0</v>
      </c>
    </row>
    <row r="93" spans="1:11" ht="21">
      <c r="A93" s="90" t="s">
        <v>135</v>
      </c>
      <c r="B93" s="91" t="s">
        <v>74</v>
      </c>
      <c r="C93" s="92" t="s">
        <v>147</v>
      </c>
      <c r="D93" s="93">
        <v>3100</v>
      </c>
      <c r="E93" s="93">
        <v>3007</v>
      </c>
      <c r="F93" s="93">
        <f t="shared" si="1"/>
        <v>3007</v>
      </c>
      <c r="G93" s="93" t="s">
        <v>55</v>
      </c>
      <c r="H93" s="93" t="s">
        <v>55</v>
      </c>
      <c r="I93" s="93">
        <f t="shared" si="2"/>
        <v>3007</v>
      </c>
      <c r="J93" s="85">
        <f t="shared" si="4"/>
        <v>-93</v>
      </c>
      <c r="K93" s="86">
        <f t="shared" si="5"/>
        <v>0</v>
      </c>
    </row>
    <row r="94" spans="1:11" ht="12.75">
      <c r="A94" s="90" t="s">
        <v>119</v>
      </c>
      <c r="B94" s="91" t="s">
        <v>74</v>
      </c>
      <c r="C94" s="92" t="s">
        <v>148</v>
      </c>
      <c r="D94" s="93">
        <v>45000</v>
      </c>
      <c r="E94" s="93">
        <v>44675</v>
      </c>
      <c r="F94" s="93">
        <f t="shared" si="1"/>
        <v>44675</v>
      </c>
      <c r="G94" s="93" t="s">
        <v>55</v>
      </c>
      <c r="H94" s="93" t="s">
        <v>55</v>
      </c>
      <c r="I94" s="93">
        <f t="shared" si="2"/>
        <v>44675</v>
      </c>
      <c r="J94" s="85">
        <f t="shared" si="4"/>
        <v>-325</v>
      </c>
      <c r="K94" s="86">
        <f t="shared" si="5"/>
        <v>0</v>
      </c>
    </row>
    <row r="95" spans="1:11" ht="12.75">
      <c r="A95" s="90" t="s">
        <v>121</v>
      </c>
      <c r="B95" s="91" t="s">
        <v>74</v>
      </c>
      <c r="C95" s="92" t="s">
        <v>149</v>
      </c>
      <c r="D95" s="93">
        <v>1400</v>
      </c>
      <c r="E95" s="93">
        <v>1363.67</v>
      </c>
      <c r="F95" s="93">
        <f t="shared" si="1"/>
        <v>1363.67</v>
      </c>
      <c r="G95" s="93" t="s">
        <v>55</v>
      </c>
      <c r="H95" s="93" t="s">
        <v>55</v>
      </c>
      <c r="I95" s="93">
        <f t="shared" si="2"/>
        <v>1363.67</v>
      </c>
      <c r="J95" s="85">
        <f t="shared" si="4"/>
        <v>-36.32999999999993</v>
      </c>
      <c r="K95" s="86">
        <f t="shared" si="5"/>
        <v>0</v>
      </c>
    </row>
    <row r="96" spans="1:11" ht="12.75">
      <c r="A96" s="90"/>
      <c r="B96" s="91"/>
      <c r="C96" s="92" t="s">
        <v>150</v>
      </c>
      <c r="D96" s="93">
        <v>0</v>
      </c>
      <c r="E96" s="93">
        <v>0</v>
      </c>
      <c r="F96" s="93">
        <f t="shared" si="1"/>
        <v>0</v>
      </c>
      <c r="G96" s="93"/>
      <c r="H96" s="93"/>
      <c r="I96" s="93">
        <f t="shared" si="2"/>
        <v>0</v>
      </c>
      <c r="J96" s="85">
        <f t="shared" si="4"/>
        <v>0</v>
      </c>
      <c r="K96" s="86">
        <f t="shared" si="5"/>
        <v>0</v>
      </c>
    </row>
    <row r="97" spans="1:11" ht="21">
      <c r="A97" s="90" t="s">
        <v>124</v>
      </c>
      <c r="B97" s="91" t="s">
        <v>74</v>
      </c>
      <c r="C97" s="92" t="s">
        <v>151</v>
      </c>
      <c r="D97" s="93">
        <v>110000</v>
      </c>
      <c r="E97" s="93">
        <v>109040.87</v>
      </c>
      <c r="F97" s="93">
        <f t="shared" si="1"/>
        <v>109040.87</v>
      </c>
      <c r="G97" s="93" t="s">
        <v>55</v>
      </c>
      <c r="H97" s="93" t="s">
        <v>55</v>
      </c>
      <c r="I97" s="93">
        <f t="shared" si="2"/>
        <v>109040.87</v>
      </c>
      <c r="J97" s="85">
        <f t="shared" si="4"/>
        <v>-959.1300000000047</v>
      </c>
      <c r="K97" s="86">
        <f t="shared" si="5"/>
        <v>0</v>
      </c>
    </row>
    <row r="98" spans="1:11" ht="12.75">
      <c r="A98" s="90"/>
      <c r="B98" s="91"/>
      <c r="C98" s="92" t="s">
        <v>152</v>
      </c>
      <c r="D98" s="93">
        <v>0</v>
      </c>
      <c r="E98" s="93">
        <v>0</v>
      </c>
      <c r="F98" s="93">
        <f t="shared" si="1"/>
        <v>0</v>
      </c>
      <c r="G98" s="93"/>
      <c r="H98" s="93"/>
      <c r="I98" s="93">
        <f t="shared" si="2"/>
        <v>0</v>
      </c>
      <c r="J98" s="85">
        <f t="shared" si="4"/>
        <v>0</v>
      </c>
      <c r="K98" s="86">
        <f t="shared" si="5"/>
        <v>0</v>
      </c>
    </row>
    <row r="99" spans="1:11" ht="21">
      <c r="A99" s="90" t="s">
        <v>90</v>
      </c>
      <c r="B99" s="91" t="s">
        <v>74</v>
      </c>
      <c r="C99" s="92" t="s">
        <v>153</v>
      </c>
      <c r="D99" s="93">
        <v>2500</v>
      </c>
      <c r="E99" s="93">
        <v>2480</v>
      </c>
      <c r="F99" s="93">
        <f t="shared" si="1"/>
        <v>2480</v>
      </c>
      <c r="G99" s="93" t="s">
        <v>55</v>
      </c>
      <c r="H99" s="93" t="s">
        <v>55</v>
      </c>
      <c r="I99" s="93">
        <f t="shared" si="2"/>
        <v>2480</v>
      </c>
      <c r="J99" s="85">
        <f t="shared" si="4"/>
        <v>-20</v>
      </c>
      <c r="K99" s="86">
        <f t="shared" si="5"/>
        <v>0</v>
      </c>
    </row>
    <row r="100" spans="1:11" ht="12.75">
      <c r="A100" s="90" t="s">
        <v>85</v>
      </c>
      <c r="B100" s="91" t="s">
        <v>74</v>
      </c>
      <c r="C100" s="92" t="s">
        <v>154</v>
      </c>
      <c r="D100" s="93">
        <v>19100</v>
      </c>
      <c r="E100" s="93">
        <v>19020</v>
      </c>
      <c r="F100" s="93">
        <f aca="true" t="shared" si="6" ref="F100:F105">E100</f>
        <v>19020</v>
      </c>
      <c r="G100" s="93" t="s">
        <v>55</v>
      </c>
      <c r="H100" s="93" t="s">
        <v>55</v>
      </c>
      <c r="I100" s="93">
        <f aca="true" t="shared" si="7" ref="I100:I105">F100</f>
        <v>19020</v>
      </c>
      <c r="J100" s="85">
        <f t="shared" si="4"/>
        <v>-80</v>
      </c>
      <c r="K100" s="86">
        <f t="shared" si="5"/>
        <v>0</v>
      </c>
    </row>
    <row r="101" spans="1:11" ht="12.75">
      <c r="A101" s="90"/>
      <c r="B101" s="91"/>
      <c r="C101" s="92" t="s">
        <v>155</v>
      </c>
      <c r="D101" s="93">
        <v>0</v>
      </c>
      <c r="E101" s="93">
        <v>0</v>
      </c>
      <c r="F101" s="93">
        <f t="shared" si="6"/>
        <v>0</v>
      </c>
      <c r="G101" s="93"/>
      <c r="H101" s="93"/>
      <c r="I101" s="93">
        <f t="shared" si="7"/>
        <v>0</v>
      </c>
      <c r="J101" s="85">
        <f t="shared" si="4"/>
        <v>0</v>
      </c>
      <c r="K101" s="86">
        <f t="shared" si="5"/>
        <v>0</v>
      </c>
    </row>
    <row r="102" spans="1:11" ht="12.75">
      <c r="A102" s="90"/>
      <c r="B102" s="91"/>
      <c r="C102" s="92" t="s">
        <v>156</v>
      </c>
      <c r="D102" s="93">
        <v>0</v>
      </c>
      <c r="E102" s="93">
        <v>0</v>
      </c>
      <c r="F102" s="93">
        <f t="shared" si="6"/>
        <v>0</v>
      </c>
      <c r="G102" s="93"/>
      <c r="H102" s="93"/>
      <c r="I102" s="93">
        <f t="shared" si="7"/>
        <v>0</v>
      </c>
      <c r="J102" s="85">
        <f t="shared" si="4"/>
        <v>0</v>
      </c>
      <c r="K102" s="86">
        <f t="shared" si="5"/>
        <v>0</v>
      </c>
    </row>
    <row r="103" spans="1:11" ht="21">
      <c r="A103" s="90" t="s">
        <v>87</v>
      </c>
      <c r="B103" s="91" t="s">
        <v>74</v>
      </c>
      <c r="C103" s="92" t="s">
        <v>157</v>
      </c>
      <c r="D103" s="93">
        <v>652211.9</v>
      </c>
      <c r="E103" s="93">
        <v>649380.02</v>
      </c>
      <c r="F103" s="93">
        <f t="shared" si="6"/>
        <v>649380.02</v>
      </c>
      <c r="G103" s="93" t="s">
        <v>55</v>
      </c>
      <c r="H103" s="93" t="s">
        <v>55</v>
      </c>
      <c r="I103" s="93">
        <f t="shared" si="7"/>
        <v>649380.02</v>
      </c>
      <c r="J103" s="85">
        <f t="shared" si="4"/>
        <v>-2831.8800000000047</v>
      </c>
      <c r="K103" s="86">
        <f t="shared" si="5"/>
        <v>0</v>
      </c>
    </row>
    <row r="104" spans="1:11" ht="30.75">
      <c r="A104" s="90" t="s">
        <v>73</v>
      </c>
      <c r="B104" s="91" t="s">
        <v>74</v>
      </c>
      <c r="C104" s="92" t="s">
        <v>158</v>
      </c>
      <c r="D104" s="93">
        <v>186000</v>
      </c>
      <c r="E104" s="93">
        <v>186000</v>
      </c>
      <c r="F104" s="93">
        <f t="shared" si="6"/>
        <v>186000</v>
      </c>
      <c r="G104" s="93" t="s">
        <v>55</v>
      </c>
      <c r="H104" s="93" t="s">
        <v>55</v>
      </c>
      <c r="I104" s="93">
        <f t="shared" si="7"/>
        <v>186000</v>
      </c>
      <c r="J104" s="85">
        <f t="shared" si="4"/>
        <v>0</v>
      </c>
      <c r="K104" s="86">
        <f t="shared" si="5"/>
        <v>0</v>
      </c>
    </row>
    <row r="105" spans="1:11" ht="21" thickBot="1">
      <c r="A105" s="90" t="s">
        <v>126</v>
      </c>
      <c r="B105" s="91" t="s">
        <v>74</v>
      </c>
      <c r="C105" s="92" t="s">
        <v>159</v>
      </c>
      <c r="D105" s="93">
        <v>9800</v>
      </c>
      <c r="E105" s="93">
        <v>9761.32</v>
      </c>
      <c r="F105" s="93">
        <f t="shared" si="6"/>
        <v>9761.32</v>
      </c>
      <c r="G105" s="93" t="s">
        <v>55</v>
      </c>
      <c r="H105" s="93" t="s">
        <v>55</v>
      </c>
      <c r="I105" s="93">
        <f t="shared" si="7"/>
        <v>9761.32</v>
      </c>
      <c r="J105" s="85">
        <f t="shared" si="4"/>
        <v>-38.68000000000029</v>
      </c>
      <c r="K105" s="86">
        <f t="shared" si="5"/>
        <v>0</v>
      </c>
    </row>
    <row r="106" spans="1:11" ht="13.5" thickBot="1">
      <c r="A106" s="95"/>
      <c r="B106" s="96"/>
      <c r="C106" s="96"/>
      <c r="D106" s="96"/>
      <c r="E106" s="96"/>
      <c r="F106" s="96"/>
      <c r="G106" s="97"/>
      <c r="H106" s="97"/>
      <c r="I106" s="97"/>
      <c r="J106" s="85">
        <f t="shared" si="4"/>
        <v>0</v>
      </c>
      <c r="K106" s="86">
        <f t="shared" si="5"/>
        <v>0</v>
      </c>
    </row>
    <row r="107" spans="1:11" ht="21" thickBot="1">
      <c r="A107" s="98" t="s">
        <v>160</v>
      </c>
      <c r="B107" s="99">
        <v>450</v>
      </c>
      <c r="C107" s="100" t="s">
        <v>72</v>
      </c>
      <c r="D107" s="101" t="s">
        <v>72</v>
      </c>
      <c r="E107" s="101" t="s">
        <v>72</v>
      </c>
      <c r="F107" s="102">
        <v>0</v>
      </c>
      <c r="G107" s="102" t="s">
        <v>55</v>
      </c>
      <c r="H107" s="102" t="s">
        <v>55</v>
      </c>
      <c r="I107" s="102">
        <v>0</v>
      </c>
      <c r="J107" s="85" t="s">
        <v>76</v>
      </c>
      <c r="K107" s="103" t="s">
        <v>72</v>
      </c>
    </row>
    <row r="108" spans="1:11" ht="12.75">
      <c r="A108" s="57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</sheetData>
  <sheetProtection/>
  <mergeCells count="9">
    <mergeCell ref="A25:I25"/>
    <mergeCell ref="F27:I28"/>
    <mergeCell ref="A1:H1"/>
    <mergeCell ref="A4:G4"/>
    <mergeCell ref="B10:G10"/>
    <mergeCell ref="A14:I14"/>
    <mergeCell ref="A2:H2"/>
    <mergeCell ref="A3:H3"/>
    <mergeCell ref="B11:G11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</dc:creator>
  <cp:keywords/>
  <dc:description/>
  <cp:lastModifiedBy>1</cp:lastModifiedBy>
  <dcterms:created xsi:type="dcterms:W3CDTF">2014-03-26T08:13:57Z</dcterms:created>
  <dcterms:modified xsi:type="dcterms:W3CDTF">2014-03-26T10:32:13Z</dcterms:modified>
  <cp:category/>
  <cp:version/>
  <cp:contentType/>
  <cp:contentStatus/>
</cp:coreProperties>
</file>